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ocuments\Weltreise\Unterkünfte\"/>
    </mc:Choice>
  </mc:AlternateContent>
  <xr:revisionPtr revIDLastSave="0" documentId="13_ncr:1_{A71754BA-651B-47BF-80D6-8C35BD9EA897}" xr6:coauthVersionLast="47" xr6:coauthVersionMax="47" xr10:uidLastSave="{00000000-0000-0000-0000-000000000000}"/>
  <bookViews>
    <workbookView xWindow="-110" yWindow="-110" windowWidth="25820" windowHeight="14020" xr2:uid="{7B2A17B5-80F0-4B38-B4F2-C1434818184D}"/>
  </bookViews>
  <sheets>
    <sheet name="Unterkünfte" sheetId="1" r:id="rId1"/>
  </sheets>
  <definedNames>
    <definedName name="_xlnm._FilterDatabase" localSheetId="0" hidden="1">Unterkünfte!$A$4:$K$51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G2" i="1"/>
  <c r="D45" i="1"/>
  <c r="F45" i="1"/>
  <c r="D51" i="1"/>
  <c r="F51" i="1"/>
  <c r="F9" i="1"/>
  <c r="D18" i="1"/>
  <c r="F18" i="1"/>
  <c r="D17" i="1"/>
  <c r="D19" i="1"/>
  <c r="D14" i="1"/>
  <c r="D13" i="1"/>
  <c r="D15" i="1"/>
  <c r="D20" i="1"/>
  <c r="D12" i="1"/>
  <c r="G22" i="1"/>
  <c r="F22" i="1" s="1"/>
  <c r="D22" i="1"/>
  <c r="D16" i="1"/>
  <c r="F48" i="1"/>
  <c r="D48" i="1"/>
  <c r="G39" i="1"/>
  <c r="F39" i="1" s="1"/>
  <c r="D39" i="1"/>
  <c r="F34" i="1"/>
  <c r="F29" i="1"/>
  <c r="D29" i="1"/>
  <c r="F25" i="1"/>
  <c r="F24" i="1"/>
  <c r="D30" i="1"/>
  <c r="D42" i="1"/>
  <c r="D41" i="1"/>
  <c r="D40" i="1"/>
  <c r="D38" i="1"/>
  <c r="D37" i="1"/>
  <c r="D43" i="1"/>
  <c r="D36" i="1"/>
  <c r="D50" i="1"/>
</calcChain>
</file>

<file path=xl/sharedStrings.xml><?xml version="1.0" encoding="utf-8"?>
<sst xmlns="http://schemas.openxmlformats.org/spreadsheetml/2006/main" count="320" uniqueCount="232">
  <si>
    <t>Unterkünfte</t>
  </si>
  <si>
    <t>Stadt</t>
  </si>
  <si>
    <t>Anbieter</t>
  </si>
  <si>
    <t>Bemerkung</t>
  </si>
  <si>
    <t>Istanbul</t>
  </si>
  <si>
    <t>Preis/Nacht</t>
  </si>
  <si>
    <t>zus. Kosten/Gebühren</t>
  </si>
  <si>
    <t>Airbnb</t>
  </si>
  <si>
    <t>Link</t>
  </si>
  <si>
    <t>https://www.airbnb.de/rooms/50949040?adults=2&amp;check_in=2022-12-21&amp;check_out=2023-01-04&amp;federated_search_id=6d62f7d1-2c93-402a-ab67-cc1391d09696&amp;source_impression_id=p3_1660079118_Eui0L0uQGK0T8Rcg</t>
  </si>
  <si>
    <t>https://www.airbnb.de/rooms/35044443?adults=2&amp;check_in=2022-12-14&amp;check_out=2022-12-21&amp;federated_search_id=9a5b150a-8ef4-4fe2-9426-ffdfe0282a87&amp;source_impression_id=p3_1660129033_bAroyeTEwvkJVQBB</t>
  </si>
  <si>
    <t>Sofia</t>
  </si>
  <si>
    <t>14.12-21.12.22</t>
  </si>
  <si>
    <t>Reinigungsgebühren: 15 EUR
Servicegebühr: 34 EUR
abzgl. Wochenrabatt 33 EUR
-&gt; für 7 Tage Gesamt: 239 EUR;
34 EUR/Nacht</t>
  </si>
  <si>
    <t>Belgrad</t>
  </si>
  <si>
    <t>07.12-14.12.22</t>
  </si>
  <si>
    <t>https://www.airbnb.de/rooms/17827232?adults=2&amp;location=Belgrade&amp;check_in=2022-12-07&amp;check_out=2022-12-14&amp;federated_search_id=d48aa15e-5c78-4fe1-814b-c9429c86ed9f&amp;source_impression_id=p3_1660132709_%2FEE7bcoYyEtMzDd0</t>
  </si>
  <si>
    <t>ruhig, da Hinterhof, zentrale Lage, komplett renoviert, alles ist neu, Waschmaschine, WLAN</t>
  </si>
  <si>
    <t xml:space="preserve">https://www.airbnb.de/rooms/32895914?adults=2&amp;location=Belgrade&amp;check_in=2022-12-07&amp;check_out=2022-12-14&amp;federated_search_id=d48aa15e-5c78-4fe1-814b-c9429c86ed9f&amp;source_impression_id=p3_1660133140_z2TCNb1TXV%2By1MXX </t>
  </si>
  <si>
    <t>Servicegebühr: 30 EUR
abzgl. Wochenrabatt 32 EUR
-&gt; für 7 Tage Gesamt: 208 EUR;
30 EUR/Nacht</t>
  </si>
  <si>
    <t>Budapest</t>
  </si>
  <si>
    <t>sehr schick, aber keine Dusche, nur Wanne und kein Vorhang, auch etwas weiter weg vom Zentrum (20 Min. mit Bus), Waschmaschine, WLAN</t>
  </si>
  <si>
    <t>https://www.airbnb.de/rooms/5790485?adults=2&amp;location=Budapest%2C%20Inner%20City%2C%20Hungary&amp;check_in=2022-11-30&amp;check_out=2022-12-07&amp;federated_search_id=bd17b745-96bf-4926-8ad7-741980a55d14&amp;source_impression_id=p3_1660133934_kY45y%2BtqxZGSVu0W</t>
  </si>
  <si>
    <t>30.11.- 07.12.22</t>
  </si>
  <si>
    <t>Reinigungsgebühren: 20 EUR
Servicegebühr: 31 EUR
abzgl. Wochenrabatt 20 EUR
-&gt; für 7 Tage Gesamt: 213 EUR;
30 EUR/Nacht</t>
  </si>
  <si>
    <t>Reinigungsgebühren: 12 EUR
Servicegebühr: 34 EUR
-&gt; für 7 Tage Gesamt: 239 EUR;
34 EUR/Nacht</t>
  </si>
  <si>
    <t>ruhige, neu eingerichtete und voll ausgestattete Studiowohnung befindet sich im Herzen des historischen Buda, direkt unterhalb der Budaer Burg, 200 Meter von der Donau entfernt, gegenüber dem Parlament, weniger als 2 Gehminuten von der U-Bahnlinie 2 entfernt, riecht nach Schimmel? (in Bewertung aus 2018), Waschmaschine, WLAN</t>
  </si>
  <si>
    <t>https://www.airbnb.de/rooms/643858275956354927?adults=2&amp;location=Budapest%2C%20Inner%20City%2C%20Hungary&amp;check_in=2022-11-30&amp;check_out=2022-12-07&amp;federated_search_id=1e0bfb9b-a642-4a65-975a-371d2fc4cdde&amp;source_impression_id=p3_1660134337_Jg7lgcuf6q2hncSA</t>
  </si>
  <si>
    <t>Servicegebühr: 32 EUR
abzgl. Wochenrabatt 51 EUR
-&gt; für 7 Tage Gesamt: 223 EUR;
32 EUR/Nacht</t>
  </si>
  <si>
    <t>Die Wohnung ist klein, aber sehr zentral und schick, Kakerlake gesichtet (in einer Bewertung), Waschmaschine, WLAN</t>
  </si>
  <si>
    <t>23.- 30.11.22</t>
  </si>
  <si>
    <t>Bratislava</t>
  </si>
  <si>
    <t>https://www.airbnb.de/rooms/51837737?adults=2&amp;check_in=2022-11-23&amp;check_out=2022-11-30&amp;federated_search_id=83d84982-ec6f-473d-a877-cce01f1508f5&amp;source_impression_id=p3_1660140963_72x5mFeI0LR36IVX</t>
  </si>
  <si>
    <t>Reinigungsgebühren: 15 EUR
Servicegebühr: 0 EUR
abzgl. Wochenrabatt 10 EUR
-&gt; für 7 Tage Gesamt: 200 EUR;
29 EUR/Nacht</t>
  </si>
  <si>
    <t>https://www.booking.com/hotel/sk/possonium-hostel-bratislava.de.html?aid=304142&amp;label=gen173nr-1DCAEoggI46AdIM1gEaDuIAQGYAQe4ARfIAQzYAQPoAQH4AQOIAgGoAgO4At6Wy5cGwAIB0gIkZDY0MTNkYTMtNDYxMC00YjNmLTk1NmQtNTJmMGZlMjEwMzA42AIE4AIB&amp;sid=153fc11f971a98ff2deebfdea109c01a&amp;all_sr_blocks=3724880</t>
  </si>
  <si>
    <t>Booking</t>
  </si>
  <si>
    <t>sehr zentral und sieht sehr stylish aus, hat auch ein eigenes Badezimmer, WLAN inklusive</t>
  </si>
  <si>
    <t>Wien</t>
  </si>
  <si>
    <r>
      <t>30 Min. mit Bus in die Stadt,</t>
    </r>
    <r>
      <rPr>
        <b/>
        <sz val="11"/>
        <color theme="1"/>
        <rFont val="Calibri"/>
        <family val="2"/>
        <scheme val="minor"/>
      </rPr>
      <t xml:space="preserve"> inkl. Frühstück</t>
    </r>
    <r>
      <rPr>
        <sz val="11"/>
        <color theme="1"/>
        <rFont val="Calibri"/>
        <family val="2"/>
        <scheme val="minor"/>
      </rPr>
      <t xml:space="preserve">, Modernes </t>
    </r>
    <r>
      <rPr>
        <b/>
        <sz val="11"/>
        <color theme="1"/>
        <rFont val="Calibri"/>
        <family val="2"/>
        <scheme val="minor"/>
      </rPr>
      <t>Zimmer</t>
    </r>
    <r>
      <rPr>
        <sz val="11"/>
        <color theme="1"/>
        <rFont val="Calibri"/>
        <family val="2"/>
        <scheme val="minor"/>
      </rPr>
      <t xml:space="preserve"> im Haus /mit Pool &amp; Poolbar, gemeinsames Bad, besteht die Möglichkeit, Fahrräder auszuleihen, Waschmaschine, WLAN </t>
    </r>
  </si>
  <si>
    <r>
      <t xml:space="preserve">298 EUR für ein </t>
    </r>
    <r>
      <rPr>
        <b/>
        <sz val="11"/>
        <color theme="1"/>
        <rFont val="Calibri"/>
        <family val="2"/>
        <scheme val="minor"/>
      </rPr>
      <t>DZ</t>
    </r>
    <r>
      <rPr>
        <sz val="11"/>
        <color theme="1"/>
        <rFont val="Calibri"/>
        <family val="2"/>
        <scheme val="minor"/>
      </rPr>
      <t xml:space="preserve"> (10% Genius-Rabatt angewendet)</t>
    </r>
  </si>
  <si>
    <t>Prag</t>
  </si>
  <si>
    <t>09.- 16.11.22</t>
  </si>
  <si>
    <t xml:space="preserve">zentrale Lage, Waschmaschine, WLAN </t>
  </si>
  <si>
    <t>Reinigungsgebühren: 15 EUR
Servicegebühr: 33 EUR
abzgl. Wochenrabatt 20 EUR
-&gt; für 7 Tage Gesamt: 232 EUR;
33 EUR/Nacht</t>
  </si>
  <si>
    <t>https://www.airbnb.de/rooms/18781504?adults=2&amp;check_in=2022-11-09&amp;check_out=2022-11-16&amp;federated_search_id=6267fba3-7b3e-4c43-8c5d-3295d41f66be&amp;source_impression_id=p3_1660224206_CQEzuJ7kRqTGTKHH</t>
  </si>
  <si>
    <t>Check 24</t>
  </si>
  <si>
    <t>https://www.airbnb.de/rooms/1052941?adults=2&amp;check_in=2022-11-01&amp;check_out=2022-11-09&amp;federated_search_id=be9be15e-44c2-4db7-a806-6ff1f0110cf8&amp;source_impression_id=p3_1660228714_ZLL%2B6KZydOAdap5D</t>
  </si>
  <si>
    <t>Berlin</t>
  </si>
  <si>
    <t>Servicegebühr: 67 EUR
abzgl. Wochenrabatt 35 EUR
-&gt; für 8 Tage Gesamt: 464 EUR;
58 EUR/Nacht</t>
  </si>
  <si>
    <t>01- 09.11.22</t>
  </si>
  <si>
    <t>Berlin (Köpenick) - ca 45 min mit Öffis in die Stadt, dafür sehr schön in der Natur gelegen, schöne Aussicht: Seeblick, WLAN</t>
  </si>
  <si>
    <r>
      <t xml:space="preserve">329 EUR für ein </t>
    </r>
    <r>
      <rPr>
        <b/>
        <sz val="11"/>
        <color theme="1"/>
        <rFont val="Calibri"/>
        <family val="2"/>
        <scheme val="minor"/>
      </rPr>
      <t xml:space="preserve">DZ </t>
    </r>
  </si>
  <si>
    <t>https://www.booking.com/hotel/de/nice-room-in-green-pankow-district.de.html?aid=304142&amp;label=gen173nr-1DCAEoggI46AdIM1gEaDuIAQGYAQe4ARfIAQzYAQPoAQH4AQOIAgGoAgO4At6Wy5cGwAIB0gIkZDY0MTNkYTMtNDYxMC00YjNmLTk1NmQtNTJmMGZlMjEwMzA42AIE4AIB&amp;sid=153fc11f971a98ff2deebfdea109c01a&amp;all_sr_blocks=419217001_170079874_2_0_0&amp;checkin=2022-11-01&amp;checkout=2022-11-09&amp;dest_id=-1746443&amp;dest_type=city&amp;dist=0&amp;group_adults=2&amp;group_children=0&amp;hapos=8&amp;highlighted_blocks=419217001_170079874_2_0_0&amp;hpos=8&amp;matching_block_id=419217001_170079874_2_0_0&amp;nflt=roomfacility%3D38%3Bpri%3D1%3Bhotelfacility%3D107&amp;no_rooms=1&amp;req_adults=2&amp;req_children=0&amp;room1=A%2CA&amp;sb_price_type=total&amp;sr_order=price&amp;sr_pri_blocks=419217001_170079874_2_0_0__32912&amp;srepoch=1660229262&amp;srpvid=50eb67fe567501e6&amp;type=total&amp;ucfs=1&amp;activeTab=main</t>
  </si>
  <si>
    <t>https://www.booking.com/hotel/de/nice-room-in-green-pankow-district.de.html?aid=304142&amp;label=gen173nr-1FCAEoggI46AdIM1gEaDuIAQGYAQe4ARfIAQzYAQHoAQH4AQuIAgGoAgO4ArPz3JcGwAIB0gIkN2RmZGFiMTctY2I1NS00ZDRmLWIzMTAtNjYyOTM4ZTIxMDRi2AIG4AIB&amp;sid=153fc11f971a98ff2deebfdea109c01a&amp;all_sr_blocks=419217001_170079874_2_0_0;checkin=2022-11-01;checkout=2022-11-04;dest_id=-1746443;dest_type=city;dist=0;group_adults=2;group_children=0;hapos=12;highlighted_blocks=419217001_170079874_2_0_0;hpos=12;matching_block_id=419217001_170079874_2_0_0;nflt=pri%3D1%3Bhotelfacility%3D107%3Broomfacility%3D38;no_rooms=1;req_adults=2;req_children=0;room1=A%2CA;sb_price_type=total;sr_order=price;sr_pri_blocks=419217001_170079874_2_0_0__13592;srepoch=1660369399;srpvid=ca9c2829d4490138;type=total;ucfs=1&amp;#hotelTmpl</t>
  </si>
  <si>
    <t>01- 04.11.22</t>
  </si>
  <si>
    <r>
      <t xml:space="preserve">Budget-Doppelzimmer (Verzehr von Speisen und Heißgetränken im Zimmer ist nicht erwünscht) in </t>
    </r>
    <r>
      <rPr>
        <b/>
        <sz val="11"/>
        <color theme="1"/>
        <rFont val="Calibri"/>
        <family val="2"/>
        <scheme val="minor"/>
      </rPr>
      <t>Pankow (5km nördlich von Catherine)</t>
    </r>
    <r>
      <rPr>
        <sz val="11"/>
        <color theme="1"/>
        <rFont val="Calibri"/>
        <family val="2"/>
        <scheme val="minor"/>
      </rPr>
      <t>, Gartenblick, WLAN</t>
    </r>
  </si>
  <si>
    <t>09.12-21.12.22</t>
  </si>
  <si>
    <t>https://www.airbnb.de/rooms/35044443?adults=2&amp;federated_search_id=9a5b150a-8ef4-4fe2-9426-ffdfe0282a87&amp;source_impression_id=p3_1660129033_bAroyeTEwvkJVQBB&amp;guests=1&amp;check_in=2022-12-09&amp;check_out=2022-12-21</t>
  </si>
  <si>
    <t>gebucht</t>
  </si>
  <si>
    <t>Stornierung</t>
  </si>
  <si>
    <r>
      <rPr>
        <b/>
        <sz val="11"/>
        <color theme="1"/>
        <rFont val="Calibri"/>
        <family val="2"/>
        <scheme val="minor"/>
      </rPr>
      <t>kostenlos</t>
    </r>
    <r>
      <rPr>
        <sz val="11"/>
        <color theme="1"/>
        <rFont val="Calibri"/>
        <family val="2"/>
        <scheme val="minor"/>
      </rPr>
      <t xml:space="preserve"> vor dem 4.12.</t>
    </r>
  </si>
  <si>
    <r>
      <t xml:space="preserve">zentrale Lage, </t>
    </r>
    <r>
      <rPr>
        <b/>
        <sz val="11"/>
        <color theme="1"/>
        <rFont val="Calibri"/>
        <family val="2"/>
        <scheme val="minor"/>
      </rPr>
      <t>mit privater Sauna</t>
    </r>
    <r>
      <rPr>
        <sz val="11"/>
        <color theme="1"/>
        <rFont val="Calibri"/>
        <family val="2"/>
        <scheme val="minor"/>
      </rPr>
      <t>, Waschmaschine, Trockner, WLAN</t>
    </r>
  </si>
  <si>
    <t>02.12-09.12.22</t>
  </si>
  <si>
    <r>
      <rPr>
        <b/>
        <sz val="11"/>
        <color theme="1"/>
        <rFont val="Calibri"/>
        <family val="2"/>
        <scheme val="minor"/>
      </rPr>
      <t>kostenlos</t>
    </r>
    <r>
      <rPr>
        <sz val="11"/>
        <color theme="1"/>
        <rFont val="Calibri"/>
        <family val="2"/>
        <scheme val="minor"/>
      </rPr>
      <t xml:space="preserve"> vor dem 1.12.</t>
    </r>
  </si>
  <si>
    <t>Linden Oasis - The Danube View - Service-Apartments zur Miete in Beograd, Serbien - Airbnb</t>
  </si>
  <si>
    <r>
      <t xml:space="preserve">ruhig gelegen, 2km von downtown, </t>
    </r>
    <r>
      <rPr>
        <b/>
        <sz val="11"/>
        <color theme="1"/>
        <rFont val="Calibri"/>
        <family val="2"/>
        <scheme val="minor"/>
      </rPr>
      <t>Aussicht auf die Donau</t>
    </r>
    <r>
      <rPr>
        <sz val="11"/>
        <color theme="1"/>
        <rFont val="Calibri"/>
        <family val="2"/>
        <scheme val="minor"/>
      </rPr>
      <t xml:space="preserve">, Waschmaschine, WLAN, </t>
    </r>
    <r>
      <rPr>
        <sz val="11"/>
        <color rgb="FFFF0000"/>
        <rFont val="Calibri"/>
        <family val="2"/>
        <scheme val="minor"/>
      </rPr>
      <t>rauchen erlaubt</t>
    </r>
  </si>
  <si>
    <t>25.11. - 02.12.22</t>
  </si>
  <si>
    <t>Small apartment in the hearth of Budapest - Condos zur Miete in Budapest, Ungarn - Airbnb</t>
  </si>
  <si>
    <t>Calmness in the heart of city - Condos zur Miete in Budapest, Ungarn - Airbnb</t>
  </si>
  <si>
    <r>
      <rPr>
        <b/>
        <sz val="11"/>
        <color theme="1"/>
        <rFont val="Calibri"/>
        <family val="2"/>
        <scheme val="minor"/>
      </rPr>
      <t>kostenlos</t>
    </r>
    <r>
      <rPr>
        <sz val="11"/>
        <color theme="1"/>
        <rFont val="Calibri"/>
        <family val="2"/>
        <scheme val="minor"/>
      </rPr>
      <t xml:space="preserve"> vor dem 24.11.</t>
    </r>
  </si>
  <si>
    <r>
      <rPr>
        <b/>
        <sz val="11"/>
        <color theme="1"/>
        <rFont val="Calibri"/>
        <family val="2"/>
        <scheme val="minor"/>
      </rPr>
      <t>kostenlos</t>
    </r>
    <r>
      <rPr>
        <sz val="11"/>
        <color theme="1"/>
        <rFont val="Calibri"/>
        <family val="2"/>
        <scheme val="minor"/>
      </rPr>
      <t xml:space="preserve"> vor dem 20.11.</t>
    </r>
  </si>
  <si>
    <r>
      <rPr>
        <b/>
        <sz val="11"/>
        <color theme="1"/>
        <rFont val="Calibri"/>
        <family val="2"/>
        <scheme val="minor"/>
      </rPr>
      <t>im Zentrum</t>
    </r>
    <r>
      <rPr>
        <sz val="11"/>
        <color theme="1"/>
        <rFont val="Calibri"/>
        <family val="2"/>
        <scheme val="minor"/>
      </rPr>
      <t>, ruhig, da Courtyard facing, Bett ist ausklappbare Couch, nur Wanne, keine Dusche und kein Vorhang, Waschmaschine, WLAN</t>
    </r>
  </si>
  <si>
    <t>kein Geld zurück</t>
  </si>
  <si>
    <t>https://www.booking.com/hotel/hu/1-5-szobas-lakas-terasszal-kozel-a-szechenyi-furdohoz.de.html?aid=304142&amp;label=gen173nr-1FCAEoggI46AdIM1gEaDuIAQGYAQe4ARfIAQzYAQHoAQH4AQuIAgGoAgO4ArPz3JcGwAIB0gIkN2RmZGFiMTctY2I1NS00ZDRmLWIzMTAtNjYyOTM4ZTIxMDRi2AIG4AIB&amp;sid=153fc11f971a98ff2deebfdea109c01a&amp;all_sr_blocks=430626001_329692463_2_0_0&amp;checkin=2022-11-25&amp;checkout=2022-12-02&amp;dest_id=-850553&amp;dest_type=city&amp;dist=0&amp;group_adults=2&amp;group_children=0&amp;hapos=6&amp;highlighted_blocks=430626001_329692463_2_0_0&amp;hpos=6&amp;matching_block_id=430626001_329692463_2_0_0&amp;nflt=roomfacility%3D38%3Bhotelfacility%3D107%3Breview_score%3D80%3Bpri%3D1&amp;no_rooms=1&amp;req_adults=2&amp;req_children=0&amp;room1=A%2CA&amp;sb_price_type=total&amp;sr_order=price&amp;sr_pri_blocks=430626001_329692463_2_0_0__19636&amp;srepoch=1660421729&amp;srpvid=875c8e6662860152&amp;type=total&amp;ucfs=1&amp;activeTab=main</t>
  </si>
  <si>
    <r>
      <rPr>
        <b/>
        <sz val="11"/>
        <color theme="1"/>
        <rFont val="Calibri"/>
        <family val="2"/>
        <scheme val="minor"/>
      </rPr>
      <t>außergewöhnlich</t>
    </r>
    <r>
      <rPr>
        <sz val="11"/>
        <color theme="1"/>
        <rFont val="Calibri"/>
        <family val="2"/>
        <scheme val="minor"/>
      </rPr>
      <t xml:space="preserve"> bewertet (</t>
    </r>
    <r>
      <rPr>
        <b/>
        <sz val="11"/>
        <color theme="1"/>
        <rFont val="Calibri"/>
        <family val="2"/>
        <scheme val="minor"/>
      </rPr>
      <t>9,7/10</t>
    </r>
    <r>
      <rPr>
        <sz val="11"/>
        <color theme="1"/>
        <rFont val="Calibri"/>
        <family val="2"/>
        <scheme val="minor"/>
      </rPr>
      <t xml:space="preserve">), zentral, </t>
    </r>
    <r>
      <rPr>
        <b/>
        <sz val="11"/>
        <color theme="1"/>
        <rFont val="Calibri"/>
        <family val="2"/>
        <scheme val="minor"/>
      </rPr>
      <t>in der Nähe vom Bahnhof</t>
    </r>
    <r>
      <rPr>
        <sz val="11"/>
        <color theme="1"/>
        <rFont val="Calibri"/>
        <family val="2"/>
        <scheme val="minor"/>
      </rPr>
      <t>, nur Wanne, keine Dusche und kein Vorhang, Waschmaschine, WLAN</t>
    </r>
  </si>
  <si>
    <t>18.- 25.11.22</t>
  </si>
  <si>
    <t>296 EUR für ein Appartment (15% Genius-Rabatt angewendet)</t>
  </si>
  <si>
    <r>
      <t xml:space="preserve">kein Geld zurück (oder +42 € </t>
    </r>
    <r>
      <rPr>
        <sz val="11"/>
        <color theme="1"/>
        <rFont val="Calibri"/>
        <family val="2"/>
        <scheme val="minor"/>
      </rPr>
      <t>bis 16.10. kostenlos)</t>
    </r>
  </si>
  <si>
    <t>1,6 km zum Zetrum, fabelhaft bewertet (8,7/10), auch besonders bequemes Bett, WLAN inklusive</t>
  </si>
  <si>
    <r>
      <t xml:space="preserve">300 EUR für ein </t>
    </r>
    <r>
      <rPr>
        <b/>
        <sz val="11"/>
        <color theme="1"/>
        <rFont val="Calibri"/>
        <family val="2"/>
        <scheme val="minor"/>
      </rPr>
      <t>DZ</t>
    </r>
    <r>
      <rPr>
        <sz val="11"/>
        <color theme="1"/>
        <rFont val="Calibri"/>
        <family val="2"/>
        <scheme val="minor"/>
      </rPr>
      <t xml:space="preserve"> (10% Genius-Rabatt angewendet)</t>
    </r>
  </si>
  <si>
    <t>https://www.booking.com/hotel/sk/penzion-virgo-bratislava.de.html?aid=304142&amp;label=gen173nr-1FCAEoggI46AdIM1gEaDuIAQGYAQe4ARfIAQzYAQHoAQH4AQuIAgGoAgO4ArPz3JcGwAIB0gIkN2RmZGFiMTctY2I1NS00ZDRmLWIzMTAtNjYyOTM4ZTIxMDRi2AIG4AIB&amp;sid=153fc11f971a98ff2deebfdea109c01a&amp;all_sr_blocks=17524301_138372645_2_2_0&amp;checkin=2022-11-18&amp;checkout=2022-11-25&amp;dest_id=-840999&amp;dest_type=city&amp;dist=0&amp;group_adults=2&amp;group_children=0&amp;hapos=4&amp;highlighted_blocks=17524301_138372645_2_2_0&amp;hpos=4&amp;matching_block_id=17524301_138372645_2_2_0&amp;nflt=roomfacility%3D38%3Bpri%3D1%3Bhotelfacility%3D107%3Breview_score%3D80&amp;no_rooms=1&amp;req_adults=2&amp;req_children=0&amp;room1=A%2CA&amp;sb_price_type=total&amp;sr_order=price&amp;sr_pri_blocks=17524301_138372645_2_2_0__30037&amp;srepoch=1660423454&amp;srpvid=148a91c822420270&amp;type=total&amp;ucfs=1&amp;activeTab=main</t>
  </si>
  <si>
    <t>Apartament Alte Donau - Wohnungen zur Miete in Wien, Wien, Österreich - Airbnb</t>
  </si>
  <si>
    <r>
      <rPr>
        <b/>
        <sz val="11"/>
        <color theme="1"/>
        <rFont val="Calibri"/>
        <family val="2"/>
        <scheme val="minor"/>
      </rPr>
      <t>3* Hotel, sehr zentral</t>
    </r>
    <r>
      <rPr>
        <sz val="11"/>
        <color theme="1"/>
        <rFont val="Calibri"/>
        <family val="2"/>
        <scheme val="minor"/>
      </rPr>
      <t>, ruhige Lage, Baroque-style furniture, geräumige Zimmer und Bad, WLAN inklusive</t>
    </r>
  </si>
  <si>
    <t>https://www.airbnb.de/rooms/51837737?adults=2&amp;check_in=2022-11-21&amp;check_out=2022-11-25&amp;federated_search_id=83d84982-ec6f-473d-a877-cce01f1508f5&amp;source_impression_id=p3_1660140963_72x5mFeI0LR36IVX&amp;guests=1</t>
  </si>
  <si>
    <t>21.- 25.11.22</t>
  </si>
  <si>
    <r>
      <rPr>
        <b/>
        <sz val="11"/>
        <color theme="1"/>
        <rFont val="Calibri"/>
        <family val="2"/>
        <scheme val="minor"/>
      </rPr>
      <t>kostenlos</t>
    </r>
    <r>
      <rPr>
        <sz val="11"/>
        <color theme="1"/>
        <rFont val="Calibri"/>
        <family val="2"/>
        <scheme val="minor"/>
      </rPr>
      <t xml:space="preserve"> vor dem 16.11.</t>
    </r>
  </si>
  <si>
    <r>
      <t xml:space="preserve">136 EUR für ein </t>
    </r>
    <r>
      <rPr>
        <b/>
        <sz val="11"/>
        <color theme="1"/>
        <rFont val="Calibri"/>
        <family val="2"/>
        <scheme val="minor"/>
      </rPr>
      <t>DZ</t>
    </r>
    <r>
      <rPr>
        <sz val="11"/>
        <color theme="1"/>
        <rFont val="Calibri"/>
        <family val="2"/>
        <scheme val="minor"/>
      </rPr>
      <t xml:space="preserve"> (10% Genius-Rabatt angewendet)</t>
    </r>
  </si>
  <si>
    <r>
      <t>für +18 EUR (154 EUR -&gt;</t>
    </r>
    <r>
      <rPr>
        <sz val="11"/>
        <color rgb="FFFF0000"/>
        <rFont val="Calibri"/>
        <family val="2"/>
        <scheme val="minor"/>
      </rPr>
      <t xml:space="preserve"> 51 EUR/Tag</t>
    </r>
    <r>
      <rPr>
        <sz val="11"/>
        <color theme="1"/>
        <rFont val="Calibri"/>
        <family val="2"/>
        <scheme val="minor"/>
      </rPr>
      <t>) bis 18.11. kostenlos</t>
    </r>
  </si>
  <si>
    <t>18.- 21.11.22</t>
  </si>
  <si>
    <r>
      <t>für +9 EUR (</t>
    </r>
    <r>
      <rPr>
        <b/>
        <sz val="11"/>
        <color theme="1"/>
        <rFont val="Calibri"/>
        <family val="2"/>
        <scheme val="minor"/>
      </rPr>
      <t>309 EUR -&gt; 44 EUR/Tag</t>
    </r>
    <r>
      <rPr>
        <sz val="11"/>
        <color theme="1"/>
        <rFont val="Calibri"/>
        <family val="2"/>
        <scheme val="minor"/>
      </rPr>
      <t>) bis 18.11. kostenlos</t>
    </r>
  </si>
  <si>
    <t>https://www.booking.com/hotel/sk/penzion-virgo-bratislava.de.html?aid=304142&amp;label=gen173nr-1FCAEoggI46AdIM1gEaDuIAQGYAQe4ARfIAQzYAQHoAQH4AQuIAgGoAgO4ArPz3JcGwAIB0gIkN2RmZGFiMTctY2I1NS00ZDRmLWIzMTAtNjYyOTM4ZTIxMDRi2AIG4AIB&amp;sid=153fc11f971a98ff2deebfdea109c01a&amp;checkin_month=11&amp;checkin_monthday=18&amp;checkin_year=2022&amp;checkout_month=11&amp;checkout_monthday=25&amp;checkout_year=2022&amp;dist=0&amp;do_availability_check=1&amp;group_adults=2&amp;group_children=0&amp;highlighted_blocks=17524301_138372645_2_2_0&amp;hp_avform=1&amp;hp_group_set=0&amp;hp_sbox=1&amp;no_rooms=1&amp;origin=hp&amp;sb_price_type=total&amp;src=hotel&amp;stay_on_hp=1&amp;type=total&amp;#availability_target</t>
  </si>
  <si>
    <r>
      <t xml:space="preserve">137 EUR für ein </t>
    </r>
    <r>
      <rPr>
        <b/>
        <sz val="11"/>
        <color theme="1"/>
        <rFont val="Calibri"/>
        <family val="2"/>
        <scheme val="minor"/>
      </rPr>
      <t xml:space="preserve">Deluxe Studio </t>
    </r>
    <r>
      <rPr>
        <sz val="11"/>
        <color theme="1"/>
        <rFont val="Calibri"/>
        <family val="2"/>
        <scheme val="minor"/>
      </rPr>
      <t>(10% Genius-Rabatt angewendet)</t>
    </r>
  </si>
  <si>
    <t>https://www.booking.com/hotel/sk/boutique-apartments-possonium-2.de.html?aid=304142&amp;label=gen173nr-1FCAEoggI46AdIM1gEaDuIAQGYAQe4ARfIAQzYAQHoAQH4AQuIAgGoAgO4ArPz3JcGwAIB0gIkN2RmZGFiMTctY2I1NS00ZDRmLWIzMTAtNjYyOTM4ZTIxMDRi2AIG4AIB&amp;sid=153fc11f971a98ff2deebfdea109c01a&amp;all_sr_blocks=411750004_125519819_2_2_0;checkin=2022-11-18;checkout=2022-11-21;dest_id=-840999;dest_type=city;dist=0;group_adults=2;group_children=0;hapos=3;highlighted_blocks=411750004_125519819_2_2_0;hpos=3;matching_block_id=411750004_125519819_2_2_0;nflt=roomfacility%3D38%3Bpri%3D1%3Bhotelfacility%3D107%3Breview_score%3D80;no_rooms=1;req_adults=2;req_children=0;room1=A%2CA;sb_price_type=total;sr_order=price;sr_pri_blocks=411750004_125519819_2_2_0__13656;srepoch=1660460915;srpvid=909c322ad7e2019a;type=total;ucfs=1&amp;#hotelTmpl</t>
  </si>
  <si>
    <r>
      <t>für +14 EUR (151 EUR -&gt;</t>
    </r>
    <r>
      <rPr>
        <sz val="11"/>
        <color rgb="FFFF0000"/>
        <rFont val="Calibri"/>
        <family val="2"/>
        <scheme val="minor"/>
      </rPr>
      <t xml:space="preserve"> 50 EUR/Tag</t>
    </r>
    <r>
      <rPr>
        <sz val="11"/>
        <color theme="1"/>
        <rFont val="Calibri"/>
        <family val="2"/>
        <scheme val="minor"/>
      </rPr>
      <t>) bis 10.11. kostenlos</t>
    </r>
  </si>
  <si>
    <r>
      <t xml:space="preserve">in der </t>
    </r>
    <r>
      <rPr>
        <b/>
        <sz val="11"/>
        <color theme="1"/>
        <rFont val="Calibri"/>
        <family val="2"/>
        <scheme val="minor"/>
      </rPr>
      <t>Nähe des Hauptbahnhofs</t>
    </r>
    <r>
      <rPr>
        <sz val="11"/>
        <color theme="1"/>
        <rFont val="Calibri"/>
        <family val="2"/>
        <scheme val="minor"/>
      </rPr>
      <t xml:space="preserve"> und Markt mit frischem Gemüse und Obst, fabelhaft bewertet (8,6/10), trendy, eigene Küche, </t>
    </r>
    <r>
      <rPr>
        <sz val="11"/>
        <color rgb="FFFF0000"/>
        <rFont val="Calibri"/>
        <family val="2"/>
        <scheme val="minor"/>
      </rPr>
      <t>abends und am morgen hört man die musik vom restaurant im erdgeschoß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schmale Betten,</t>
    </r>
    <r>
      <rPr>
        <sz val="11"/>
        <color theme="1"/>
        <rFont val="Calibri"/>
        <family val="2"/>
        <scheme val="minor"/>
      </rPr>
      <t xml:space="preserve"> leckeres Essen vom Foodtruck, WLAN</t>
    </r>
  </si>
  <si>
    <t>https://www.booking.com/hotel/sk/penzion-virgo-bratislava.de.html?aid=304142&amp;label=gen173nr-1FCAEoggI46AdIM1gEaDuIAQGYAQe4ARfIAQzYAQHoAQH4AQuIAgGoAgO4ArPz3JcGwAIB0gIkN2RmZGFiMTctY2I1NS00ZDRmLWIzMTAtNjYyOTM4ZTIxMDRi2AIG4AIB&amp;sid=153fc11f971a98ff2deebfdea109c01a&amp;checkin_month=11&amp;checkin_monthday=19&amp;checkin_year=2022&amp;checkout_month=11&amp;checkout_monthday=21&amp;checkout_year=2022&amp;dist=0&amp;do_availability_check=1&amp;group_adults=2&amp;group_children=0&amp;highlighted_blocks=17524301_138372645_2_2_0&amp;hp_avform=1&amp;hp_group_set=0&amp;hp_sbox=1&amp;no_rooms=1&amp;origin=hp&amp;sb_price_type=total&amp;src=hotel&amp;stay_on_hp=1&amp;type=total&amp;activeTab=main#map_closed</t>
  </si>
  <si>
    <t>19.- 21.11.22</t>
  </si>
  <si>
    <t>https://www.booking.com/hotel/sk/boutique-apartments-possonium-2.de.html?aid=304142&amp;label=gen173nr-1FCAEoggI46AdIM1gEaDuIAQGYAQe4ARfIAQzYAQHoAQH4AQuIAgGoAgO4ArPz3JcGwAIB0gIkN2RmZGFiMTctY2I1NS00ZDRmLWIzMTAtNjYyOTM4ZTIxMDRi2AIG4AIB&amp;sid=153fc11f971a98ff2deebfdea109c01a&amp;all_sr_blocks=411750004_125519819_2_2_0&amp;checkin=2022-11-19&amp;checkout=2022-11-21&amp;dest_id=-840999&amp;dest_type=city&amp;dist=0&amp;group_adults=2&amp;group_children=0&amp;hapos=1&amp;highlighted_blocks=411750004_125519819_2_2_0&amp;hpos=1&amp;matching_block_id=411750004_125519819_2_2_0&amp;no_rooms=1&amp;req_adults=2&amp;req_children=0&amp;room1=A%2CA&amp;sb_price_type=total&amp;sr_order=popularity&amp;sr_pri_blocks=411750004_125519819_2_2_0__8942&amp;srepoch=1660476103&amp;srpvid=aefd4fe294eb008e&amp;type=total&amp;ucfs=1&amp;activeTab=main#map_closed</t>
  </si>
  <si>
    <r>
      <t xml:space="preserve">89 EUR für ein </t>
    </r>
    <r>
      <rPr>
        <b/>
        <sz val="11"/>
        <color theme="1"/>
        <rFont val="Calibri"/>
        <family val="2"/>
        <scheme val="minor"/>
      </rPr>
      <t xml:space="preserve">Deluxe Studio </t>
    </r>
    <r>
      <rPr>
        <sz val="11"/>
        <color theme="1"/>
        <rFont val="Calibri"/>
        <family val="2"/>
        <scheme val="minor"/>
      </rPr>
      <t>(10% Genius-Rabatt angewendet)</t>
    </r>
  </si>
  <si>
    <r>
      <t>für +10 EUR (99 EUR -&gt;</t>
    </r>
    <r>
      <rPr>
        <sz val="11"/>
        <color rgb="FFFF0000"/>
        <rFont val="Calibri"/>
        <family val="2"/>
        <scheme val="minor"/>
      </rPr>
      <t xml:space="preserve"> 49,50 EUR/Tag</t>
    </r>
    <r>
      <rPr>
        <sz val="11"/>
        <color theme="1"/>
        <rFont val="Calibri"/>
        <family val="2"/>
        <scheme val="minor"/>
      </rPr>
      <t>) bis 10.11. kostenlos</t>
    </r>
  </si>
  <si>
    <t>https://www.booking.com/hotel/sk/utulny-apartman-so-skvelou-polohou-6.de.html?aid=304142&amp;label=gen173nr-1FCAEoggI46AdIM1gEaDuIAQGYAQe4ARfIAQzYAQHoAQH4AQuIAgGoAgO4ArPz3JcGwAIB0gIkN2RmZGFiMTctY2I1NS00ZDRmLWIzMTAtNjYyOTM4ZTIxMDRi2AIG4AIB&amp;sid=153fc11f971a98ff2deebfdea109c01a&amp;all_sr_blocks=409081701_343209209_2_0_0&amp;checkin=2022-11-19&amp;checkout=2022-11-21&amp;dest_id=-840999&amp;dest_type=city&amp;dist=0&amp;group_adults=2&amp;group_children=0&amp;hapos=7&amp;highlighted_blocks=409081701_343209209_2_0_0&amp;hpos=7&amp;matching_block_id=409081701_343209209_2_0_0&amp;nflt=pri%3D1%3Bfc%3D2&amp;no_rooms=1&amp;req_adults=2&amp;req_children=0&amp;room1=A%2CA&amp;sb_price_type=total&amp;sr_order=price&amp;sr_pri_blocks=409081701_343209209_2_0_0__8280&amp;srepoch=1660476515&amp;srpvid=8007509c537402a3&amp;type=total&amp;ucfs=1&amp;activeTab=main</t>
  </si>
  <si>
    <r>
      <t xml:space="preserve">83 EUR für ein </t>
    </r>
    <r>
      <rPr>
        <b/>
        <sz val="11"/>
        <color theme="1"/>
        <rFont val="Calibri"/>
        <family val="2"/>
        <scheme val="minor"/>
      </rPr>
      <t>Apartment</t>
    </r>
  </si>
  <si>
    <r>
      <rPr>
        <b/>
        <sz val="11"/>
        <color theme="1"/>
        <rFont val="Calibri"/>
        <family val="2"/>
        <scheme val="minor"/>
      </rPr>
      <t>kostenlos</t>
    </r>
    <r>
      <rPr>
        <sz val="11"/>
        <color theme="1"/>
        <rFont val="Calibri"/>
        <family val="2"/>
        <scheme val="minor"/>
      </rPr>
      <t xml:space="preserve"> bis 26.10.</t>
    </r>
  </si>
  <si>
    <t xml:space="preserve">hervorragend bewertet (9,1/10), Eigene Küche, Waschmaschine, WLAN </t>
  </si>
  <si>
    <t>12.- 19.11.22</t>
  </si>
  <si>
    <t>Wien City Apartment - Nähe Schloss Schönbrunn - Wohnungen zur Miete in Wien, Wien, Österreich - Airbnb</t>
  </si>
  <si>
    <r>
      <t>Reinigungsgebühren: 48 EUR
Servicegebühr: 39 EUR
-&gt; für</t>
    </r>
    <r>
      <rPr>
        <sz val="11"/>
        <color rgb="FFFF0000"/>
        <rFont val="Calibri"/>
        <family val="2"/>
        <scheme val="minor"/>
      </rPr>
      <t xml:space="preserve"> 6 Tage</t>
    </r>
    <r>
      <rPr>
        <sz val="11"/>
        <color theme="1"/>
        <rFont val="Calibri"/>
        <family val="2"/>
        <scheme val="minor"/>
      </rPr>
      <t xml:space="preserve"> Gesamt: 270 EUR;
45 EUR/Nacht</t>
    </r>
  </si>
  <si>
    <t>13.- 19.11.22</t>
  </si>
  <si>
    <r>
      <rPr>
        <b/>
        <sz val="11"/>
        <color theme="1"/>
        <rFont val="Calibri"/>
        <family val="2"/>
        <scheme val="minor"/>
      </rPr>
      <t>kostenlos</t>
    </r>
    <r>
      <rPr>
        <sz val="11"/>
        <color theme="1"/>
        <rFont val="Calibri"/>
        <family val="2"/>
        <scheme val="minor"/>
      </rPr>
      <t xml:space="preserve"> vor dem 12.11.</t>
    </r>
  </si>
  <si>
    <r>
      <t xml:space="preserve">frisch saniert, </t>
    </r>
    <r>
      <rPr>
        <b/>
        <sz val="11"/>
        <color theme="1"/>
        <rFont val="Calibri"/>
        <family val="2"/>
        <scheme val="minor"/>
      </rPr>
      <t>Nähe Schloss Schönbrunn</t>
    </r>
    <r>
      <rPr>
        <sz val="11"/>
        <color theme="1"/>
        <rFont val="Calibri"/>
        <family val="2"/>
        <scheme val="minor"/>
      </rPr>
      <t xml:space="preserve">, top Lage, ruhige Seitenstraße, Nespressomaschine, (in einer Bewertung: wenn ihr die Spülmaschine benutzen wollt, denkt an eigenen Tabs), WLAN </t>
    </r>
  </si>
  <si>
    <r>
      <t>für +12 EUR (101 EUR -&gt;</t>
    </r>
    <r>
      <rPr>
        <sz val="11"/>
        <color theme="1"/>
        <rFont val="Calibri"/>
        <family val="2"/>
        <scheme val="minor"/>
      </rPr>
      <t xml:space="preserve"> 50,50 EUR/Tag)</t>
    </r>
    <r>
      <rPr>
        <b/>
        <sz val="11"/>
        <color theme="1"/>
        <rFont val="Calibri"/>
        <family val="2"/>
        <scheme val="minor"/>
      </rPr>
      <t xml:space="preserve"> bis 19.11. kostenlos</t>
    </r>
  </si>
  <si>
    <r>
      <rPr>
        <b/>
        <sz val="11"/>
        <color theme="1"/>
        <rFont val="Calibri"/>
        <family val="2"/>
        <scheme val="minor"/>
      </rPr>
      <t>kostenlos</t>
    </r>
    <r>
      <rPr>
        <sz val="11"/>
        <color theme="1"/>
        <rFont val="Calibri"/>
        <family val="2"/>
        <scheme val="minor"/>
      </rPr>
      <t xml:space="preserve"> vor dem 2.11.</t>
    </r>
  </si>
  <si>
    <t>04.- 12.11.22</t>
  </si>
  <si>
    <t>Plus Prague Hostel - Angebote. Besten Preis beim CHECK24 Hotelvergleich finden!</t>
  </si>
  <si>
    <r>
      <t xml:space="preserve">3,2 km vom Zentrum, Doppelzimmer, </t>
    </r>
    <r>
      <rPr>
        <sz val="11"/>
        <color rgb="FFFF0000"/>
        <rFont val="Calibri"/>
        <family val="2"/>
        <scheme val="minor"/>
      </rPr>
      <t>2 Einzelbetten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Salzwasserpool kostenfrei und Sauna</t>
    </r>
    <r>
      <rPr>
        <sz val="11"/>
        <color theme="1"/>
        <rFont val="Calibri"/>
        <family val="2"/>
        <scheme val="minor"/>
      </rPr>
      <t>, WLAN (bei check 24 günstiger als bei booking inkl. Genius Rabatt)</t>
    </r>
  </si>
  <si>
    <r>
      <t xml:space="preserve">Reinigungsgebühren: 13 EUR
Servicegebühr: 28 EUR
abzgl. Wochenrabatt 8 EUR
-&gt; für 7 Tage Gesamt: 194 EUR;
28 EUR/Nacht, </t>
    </r>
    <r>
      <rPr>
        <sz val="11"/>
        <color rgb="FFFF0000"/>
        <rFont val="Calibri"/>
        <family val="2"/>
        <scheme val="minor"/>
      </rPr>
      <t>jetzt 368 EUR -&gt; 52 EUR</t>
    </r>
  </si>
  <si>
    <r>
      <t xml:space="preserve">25.11. - </t>
    </r>
    <r>
      <rPr>
        <b/>
        <sz val="11"/>
        <color rgb="FFFF0000"/>
        <rFont val="Calibri"/>
        <family val="2"/>
        <scheme val="minor"/>
      </rPr>
      <t>01.12.22</t>
    </r>
  </si>
  <si>
    <t>Servicegebühr: 34 EUR
-&gt; für 6 Tage Gesamt: 237 EUR;
39,5 EUR/Nacht</t>
  </si>
  <si>
    <r>
      <t xml:space="preserve">232 EUR für ein </t>
    </r>
    <r>
      <rPr>
        <b/>
        <sz val="11"/>
        <color theme="1"/>
        <rFont val="Calibri"/>
        <family val="2"/>
        <scheme val="minor"/>
      </rPr>
      <t>DZ</t>
    </r>
    <r>
      <rPr>
        <sz val="11"/>
        <color theme="1"/>
        <rFont val="Calibri"/>
        <family val="2"/>
        <scheme val="minor"/>
      </rPr>
      <t xml:space="preserve"> </t>
    </r>
  </si>
  <si>
    <t>Dean's College Hotel - Angebote. Besten Preis beim CHECK24 Hotelvergleich finden!</t>
  </si>
  <si>
    <r>
      <rPr>
        <b/>
        <sz val="11"/>
        <color theme="1"/>
        <rFont val="Calibri"/>
        <family val="2"/>
        <scheme val="minor"/>
      </rPr>
      <t>3* Hotel</t>
    </r>
    <r>
      <rPr>
        <sz val="11"/>
        <color theme="1"/>
        <rFont val="Calibri"/>
        <family val="2"/>
        <scheme val="minor"/>
      </rPr>
      <t xml:space="preserve">, Zimmergröße 18 m², </t>
    </r>
    <r>
      <rPr>
        <b/>
        <sz val="11"/>
        <color theme="1"/>
        <rFont val="Calibri"/>
        <family val="2"/>
        <scheme val="minor"/>
      </rPr>
      <t>sehr gut</t>
    </r>
    <r>
      <rPr>
        <sz val="11"/>
        <color theme="1"/>
        <rFont val="Calibri"/>
        <family val="2"/>
        <scheme val="minor"/>
      </rPr>
      <t xml:space="preserve"> bewertet (</t>
    </r>
    <r>
      <rPr>
        <b/>
        <sz val="11"/>
        <color theme="1"/>
        <rFont val="Calibri"/>
        <family val="2"/>
        <scheme val="minor"/>
      </rPr>
      <t>8,5/10</t>
    </r>
    <r>
      <rPr>
        <sz val="11"/>
        <color theme="1"/>
        <rFont val="Calibri"/>
        <family val="2"/>
        <scheme val="minor"/>
      </rPr>
      <t>), zentral (2,5 km bis zum Zentrum, in der Nähe vom Holocaust Memorial Center, WLAN</t>
    </r>
  </si>
  <si>
    <r>
      <t xml:space="preserve">Reinigungsgebühren: 15 EUR
Servicegebühr: 57 EUR
abzgl. Wochenrabatt 57 EUR
-&gt; </t>
    </r>
    <r>
      <rPr>
        <b/>
        <sz val="11"/>
        <color theme="1"/>
        <rFont val="Calibri"/>
        <family val="2"/>
        <scheme val="minor"/>
      </rPr>
      <t>für 12 Nächte</t>
    </r>
    <r>
      <rPr>
        <sz val="11"/>
        <color theme="1"/>
        <rFont val="Calibri"/>
        <family val="2"/>
        <scheme val="minor"/>
      </rPr>
      <t xml:space="preserve"> Gesamt: </t>
    </r>
    <r>
      <rPr>
        <b/>
        <sz val="11"/>
        <color theme="1"/>
        <rFont val="Calibri"/>
        <family val="2"/>
        <scheme val="minor"/>
      </rPr>
      <t>394,79 EUR</t>
    </r>
  </si>
  <si>
    <r>
      <t xml:space="preserve">Servicegebühr: 16 EUR
abzgl. Wochenrabatt 11 EUR
-&gt; für </t>
    </r>
    <r>
      <rPr>
        <b/>
        <sz val="11"/>
        <color theme="1"/>
        <rFont val="Calibri"/>
        <family val="2"/>
        <scheme val="minor"/>
      </rPr>
      <t>7 Nächte</t>
    </r>
    <r>
      <rPr>
        <sz val="11"/>
        <color theme="1"/>
        <rFont val="Calibri"/>
        <family val="2"/>
        <scheme val="minor"/>
      </rPr>
      <t xml:space="preserve"> Gesamt: </t>
    </r>
    <r>
      <rPr>
        <b/>
        <sz val="11"/>
        <color theme="1"/>
        <rFont val="Calibri"/>
        <family val="2"/>
        <scheme val="minor"/>
      </rPr>
      <t>114,58 EUR</t>
    </r>
  </si>
  <si>
    <r>
      <rPr>
        <b/>
        <sz val="11"/>
        <color theme="1"/>
        <rFont val="Calibri"/>
        <family val="2"/>
        <scheme val="minor"/>
      </rPr>
      <t>eigentlich 226 EUR</t>
    </r>
    <r>
      <rPr>
        <sz val="11"/>
        <color theme="1"/>
        <rFont val="Calibri"/>
        <family val="2"/>
        <scheme val="minor"/>
      </rPr>
      <t xml:space="preserve"> für ein </t>
    </r>
    <r>
      <rPr>
        <b/>
        <sz val="11"/>
        <color theme="1"/>
        <rFont val="Calibri"/>
        <family val="2"/>
        <scheme val="minor"/>
      </rPr>
      <t>DZ</t>
    </r>
    <r>
      <rPr>
        <sz val="11"/>
        <color theme="1"/>
        <rFont val="Calibri"/>
        <family val="2"/>
        <scheme val="minor"/>
      </rPr>
      <t xml:space="preserve"> für </t>
    </r>
    <r>
      <rPr>
        <b/>
        <sz val="11"/>
        <color theme="1"/>
        <rFont val="Calibri"/>
        <family val="2"/>
        <scheme val="minor"/>
      </rPr>
      <t>8 Nächte,</t>
    </r>
    <r>
      <rPr>
        <sz val="11"/>
        <color theme="1"/>
        <rFont val="Calibri"/>
        <family val="2"/>
        <scheme val="minor"/>
      </rPr>
      <t xml:space="preserve"> -4,60 EUR für Check 24 Punkte -&gt; </t>
    </r>
    <r>
      <rPr>
        <b/>
        <sz val="11"/>
        <color theme="1"/>
        <rFont val="Calibri"/>
        <family val="2"/>
        <scheme val="minor"/>
      </rPr>
      <t>221,4 EUR Gesamt</t>
    </r>
  </si>
  <si>
    <t>tatsächlich bezahlt</t>
  </si>
  <si>
    <t>Gesamt</t>
  </si>
  <si>
    <r>
      <rPr>
        <b/>
        <sz val="11"/>
        <color theme="1"/>
        <rFont val="Calibri"/>
        <family val="2"/>
        <scheme val="minor"/>
      </rPr>
      <t>eigentlich 213,46 EUR (inkl. 4 % Tourismusabgabe)</t>
    </r>
    <r>
      <rPr>
        <sz val="11"/>
        <color theme="1"/>
        <rFont val="Calibri"/>
        <family val="2"/>
        <scheme val="minor"/>
      </rPr>
      <t xml:space="preserve">, Booking bezahlt 17,07 EUR </t>
    </r>
    <r>
      <rPr>
        <b/>
        <sz val="11"/>
        <color theme="1"/>
        <rFont val="Calibri"/>
        <family val="2"/>
        <scheme val="minor"/>
      </rPr>
      <t>(10% Genius-Rabatt angewendet)-&gt; 196,39 EUR</t>
    </r>
    <r>
      <rPr>
        <sz val="11"/>
        <color theme="1"/>
        <rFont val="Calibri"/>
        <family val="2"/>
        <scheme val="minor"/>
      </rPr>
      <t xml:space="preserve"> für ein </t>
    </r>
    <r>
      <rPr>
        <b/>
        <sz val="11"/>
        <color theme="1"/>
        <rFont val="Calibri"/>
        <family val="2"/>
        <scheme val="minor"/>
      </rPr>
      <t>Apartment;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7 Nächte</t>
    </r>
  </si>
  <si>
    <r>
      <t xml:space="preserve">Reinigungsgebühren: 15 EUR
Servicegebühr: 0 EUR
-&gt; für </t>
    </r>
    <r>
      <rPr>
        <b/>
        <sz val="11"/>
        <color theme="1"/>
        <rFont val="Calibri"/>
        <family val="2"/>
        <scheme val="minor"/>
      </rPr>
      <t xml:space="preserve">4 Nächte </t>
    </r>
  </si>
  <si>
    <r>
      <rPr>
        <b/>
        <sz val="11"/>
        <color theme="1"/>
        <rFont val="Calibri"/>
        <family val="2"/>
        <scheme val="minor"/>
      </rPr>
      <t>DZ</t>
    </r>
    <r>
      <rPr>
        <sz val="11"/>
        <color theme="1"/>
        <rFont val="Calibri"/>
        <family val="2"/>
        <scheme val="minor"/>
      </rPr>
      <t xml:space="preserve">. Für </t>
    </r>
    <r>
      <rPr>
        <b/>
        <sz val="11"/>
        <color theme="1"/>
        <rFont val="Calibri"/>
        <family val="2"/>
        <scheme val="minor"/>
      </rPr>
      <t xml:space="preserve">2 Nächte </t>
    </r>
    <r>
      <rPr>
        <sz val="11"/>
        <color theme="1"/>
        <rFont val="Calibri"/>
        <family val="2"/>
        <scheme val="minor"/>
      </rPr>
      <t xml:space="preserve">eigentlich </t>
    </r>
    <r>
      <rPr>
        <b/>
        <sz val="11"/>
        <color theme="1"/>
        <rFont val="Calibri"/>
        <family val="2"/>
        <scheme val="minor"/>
      </rPr>
      <t xml:space="preserve">101,30 EUR </t>
    </r>
    <r>
      <rPr>
        <sz val="11"/>
        <color theme="1"/>
        <rFont val="Calibri"/>
        <family val="2"/>
        <scheme val="minor"/>
      </rPr>
      <t xml:space="preserve">mit kostenloser Stornierung, </t>
    </r>
    <r>
      <rPr>
        <b/>
        <sz val="11"/>
        <color theme="1"/>
        <rFont val="Calibri"/>
        <family val="2"/>
        <scheme val="minor"/>
      </rPr>
      <t>bezahlt 88,50 EUR für 2 Nächte (10% Genius-Rabatt angewendet),</t>
    </r>
    <r>
      <rPr>
        <sz val="11"/>
        <color theme="1"/>
        <rFont val="Calibri"/>
        <family val="2"/>
        <scheme val="minor"/>
      </rPr>
      <t xml:space="preserve"> 6 EUR Wallet-Guthaben, </t>
    </r>
    <r>
      <rPr>
        <b/>
        <sz val="11"/>
        <color rgb="FFFF0000"/>
        <rFont val="Calibri"/>
        <family val="2"/>
        <scheme val="minor"/>
      </rPr>
      <t>6,80 EUR</t>
    </r>
    <r>
      <rPr>
        <b/>
        <sz val="11"/>
        <color theme="1"/>
        <rFont val="Calibri"/>
        <family val="2"/>
        <scheme val="minor"/>
      </rPr>
      <t xml:space="preserve"> Tourismusabgabe</t>
    </r>
    <r>
      <rPr>
        <sz val="11"/>
        <color theme="1"/>
        <rFont val="Calibri"/>
        <family val="2"/>
        <scheme val="minor"/>
      </rPr>
      <t xml:space="preserve"> (1,70 EUR/Person/Nacht) </t>
    </r>
    <r>
      <rPr>
        <sz val="11"/>
        <color rgb="FFFF0000"/>
        <rFont val="Calibri"/>
        <family val="2"/>
        <scheme val="minor"/>
      </rPr>
      <t>noch</t>
    </r>
    <r>
      <rPr>
        <sz val="11"/>
        <color theme="1"/>
        <rFont val="Calibri"/>
        <family val="2"/>
        <scheme val="minor"/>
      </rPr>
      <t xml:space="preserve"> in der Unterkunft </t>
    </r>
    <r>
      <rPr>
        <b/>
        <sz val="11"/>
        <color rgb="FFFF0000"/>
        <rFont val="Calibri"/>
        <family val="2"/>
        <scheme val="minor"/>
      </rPr>
      <t>direkt</t>
    </r>
    <r>
      <rPr>
        <b/>
        <sz val="11"/>
        <color theme="1"/>
        <rFont val="Calibri"/>
        <family val="2"/>
        <scheme val="minor"/>
      </rPr>
      <t xml:space="preserve"> zu zahlen</t>
    </r>
  </si>
  <si>
    <t>Zeitraum</t>
  </si>
  <si>
    <t>Preise für 2 Personen</t>
  </si>
  <si>
    <t>Han Hotel - Angebote. Besten Preis beim CHECK24 Hotelvergleich finden!</t>
  </si>
  <si>
    <r>
      <t xml:space="preserve">Reinigungsgebühren: 20 EUR
Servicegebühr: 65 EUR
-&gt; für </t>
    </r>
    <r>
      <rPr>
        <b/>
        <sz val="11"/>
        <color theme="1"/>
        <rFont val="Calibri"/>
        <family val="2"/>
        <scheme val="minor"/>
      </rPr>
      <t>14 Nächte</t>
    </r>
    <r>
      <rPr>
        <sz val="11"/>
        <color theme="1"/>
        <rFont val="Calibri"/>
        <family val="2"/>
        <scheme val="minor"/>
      </rPr>
      <t xml:space="preserve"> Gesamt: </t>
    </r>
    <r>
      <rPr>
        <b/>
        <sz val="11"/>
        <color theme="1"/>
        <rFont val="Calibri"/>
        <family val="2"/>
        <scheme val="minor"/>
      </rPr>
      <t>449 EUR,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32 EUR/Nacht</t>
    </r>
  </si>
  <si>
    <r>
      <t xml:space="preserve">Kostenlose Stornierung </t>
    </r>
    <r>
      <rPr>
        <sz val="11"/>
        <color rgb="FFFF0000"/>
        <rFont val="Calibri"/>
        <family val="2"/>
        <scheme val="minor"/>
      </rPr>
      <t>innerhalb von 48 Stunden</t>
    </r>
  </si>
  <si>
    <r>
      <t xml:space="preserve">Reinigungsgebühren: 20 EUR
Servicegebühr: 34 EUR
-&gt; für </t>
    </r>
    <r>
      <rPr>
        <b/>
        <sz val="11"/>
        <color theme="1"/>
        <rFont val="Calibri"/>
        <family val="2"/>
        <scheme val="minor"/>
      </rPr>
      <t>7 Nächte</t>
    </r>
    <r>
      <rPr>
        <sz val="11"/>
        <color theme="1"/>
        <rFont val="Calibri"/>
        <family val="2"/>
        <scheme val="minor"/>
      </rPr>
      <t xml:space="preserve"> Gesamt: </t>
    </r>
    <r>
      <rPr>
        <b/>
        <sz val="11"/>
        <color theme="1"/>
        <rFont val="Calibri"/>
        <family val="2"/>
        <scheme val="minor"/>
      </rPr>
      <t>236 EUR,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34 EUR/Nacht</t>
    </r>
  </si>
  <si>
    <r>
      <rPr>
        <b/>
        <sz val="11"/>
        <color theme="1"/>
        <rFont val="Calibri"/>
        <family val="2"/>
        <scheme val="minor"/>
      </rPr>
      <t>kostenlos</t>
    </r>
    <r>
      <rPr>
        <sz val="11"/>
        <color theme="1"/>
        <rFont val="Calibri"/>
        <family val="2"/>
        <scheme val="minor"/>
      </rPr>
      <t xml:space="preserve"> vor dem 14.12.</t>
    </r>
  </si>
  <si>
    <t>22.- 24.12.22</t>
  </si>
  <si>
    <t>https://www.booking.com/hotel/tr/han.de.html?aid=304142&amp;label=gen173nr-1FCAEoggI46AdIM1gEaDuIAQGYAQe4ARfIAQzYAQHoAQH4AQuIAgGoAgO4AvWD8pcGwAIB0gIkOTA5OWFlNDMtNmY3Mi00ZGE0LWEzMDktMGQ0ZTM0ZGQyZTc32AIG4AIB&amp;sid=0479aedb79a8290e00463b45e30d9849&amp;checkin_month=12&amp;checkin_monthday=22&amp;checkin_year=2022&amp;checkout_month=12&amp;checkout_monthday=24&amp;checkout_year=2022&amp;dist=0&amp;do_availability_check=1&amp;group_adults=2&amp;group_children=0&amp;highlighted_blocks=25199305_94710599_0_1_0&amp;hp_avform=1&amp;hp_group_set=0&amp;hp_sbox=1&amp;no_rooms=1&amp;origin=hp&amp;sb_price_type=total&amp;src=hotel&amp;stay_on_hp=1&amp;type=total&amp;#availability_target</t>
  </si>
  <si>
    <r>
      <rPr>
        <b/>
        <sz val="11"/>
        <color theme="1"/>
        <rFont val="Calibri"/>
        <family val="2"/>
        <scheme val="minor"/>
      </rPr>
      <t>direkt im Zentrum</t>
    </r>
    <r>
      <rPr>
        <sz val="11"/>
        <color theme="1"/>
        <rFont val="Calibri"/>
        <family val="2"/>
        <scheme val="minor"/>
      </rPr>
      <t xml:space="preserve"> (3 Min. zu Fuß zur Blauen Moschee/Hagia Sophia), fabelhaft bewertet (8,6/10), bequemes Bett, WLAN inklusive</t>
    </r>
  </si>
  <si>
    <t>Name der Unterkunft</t>
  </si>
  <si>
    <t>Han Hotel</t>
  </si>
  <si>
    <t>1,5 szobás lakás terasszal,közel a Széchenyi fürdőhöz</t>
  </si>
  <si>
    <t>Garni Hotel VIRGO</t>
  </si>
  <si>
    <t xml:space="preserve">24.12.-07.01. </t>
  </si>
  <si>
    <r>
      <rPr>
        <b/>
        <sz val="11"/>
        <color theme="1"/>
        <rFont val="Calibri"/>
        <family val="2"/>
        <scheme val="minor"/>
      </rPr>
      <t>kostenlos</t>
    </r>
    <r>
      <rPr>
        <sz val="11"/>
        <color theme="1"/>
        <rFont val="Calibri"/>
        <family val="2"/>
        <scheme val="minor"/>
      </rPr>
      <t xml:space="preserve"> vor dem 21.12.</t>
    </r>
  </si>
  <si>
    <r>
      <rPr>
        <b/>
        <sz val="11"/>
        <color theme="1"/>
        <rFont val="Calibri"/>
        <family val="2"/>
        <scheme val="minor"/>
      </rPr>
      <t>Economy Doppelzimmer</t>
    </r>
    <r>
      <rPr>
        <sz val="11"/>
        <color rgb="FFFF0000"/>
        <rFont val="Calibri"/>
        <family val="2"/>
        <scheme val="minor"/>
      </rPr>
      <t xml:space="preserve"> 12 m²</t>
    </r>
    <r>
      <rPr>
        <sz val="11"/>
        <color theme="1"/>
        <rFont val="Calibri"/>
        <family val="2"/>
        <scheme val="minor"/>
      </rPr>
      <t xml:space="preserve">, Doppelbett, für </t>
    </r>
    <r>
      <rPr>
        <b/>
        <sz val="11"/>
        <color theme="1"/>
        <rFont val="Calibri"/>
        <family val="2"/>
        <scheme val="minor"/>
      </rPr>
      <t>14 Nächte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inkl. Frühstück 331 EUR</t>
    </r>
  </si>
  <si>
    <r>
      <rPr>
        <b/>
        <sz val="11"/>
        <color theme="1"/>
        <rFont val="Calibri"/>
        <family val="2"/>
        <scheme val="minor"/>
      </rPr>
      <t>Economy Doppelzimmer</t>
    </r>
    <r>
      <rPr>
        <sz val="11"/>
        <color rgb="FFFF0000"/>
        <rFont val="Calibri"/>
        <family val="2"/>
        <scheme val="minor"/>
      </rPr>
      <t xml:space="preserve"> 12 m²</t>
    </r>
    <r>
      <rPr>
        <sz val="11"/>
        <color theme="1"/>
        <rFont val="Calibri"/>
        <family val="2"/>
        <scheme val="minor"/>
      </rPr>
      <t xml:space="preserve">, Doppelbett, für </t>
    </r>
    <r>
      <rPr>
        <b/>
        <sz val="11"/>
        <color theme="1"/>
        <rFont val="Calibri"/>
        <family val="2"/>
        <scheme val="minor"/>
      </rPr>
      <t>7 Nächte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inkl. Frühstück 165,50 EUR</t>
    </r>
  </si>
  <si>
    <t>Han Hotel (City)</t>
  </si>
  <si>
    <t>Compact Green Studio | Milda Suites</t>
  </si>
  <si>
    <t>31.12.- 7.01.23</t>
  </si>
  <si>
    <r>
      <rPr>
        <b/>
        <sz val="11"/>
        <color theme="1"/>
        <rFont val="Calibri"/>
        <family val="2"/>
        <scheme val="minor"/>
      </rPr>
      <t>kostenlos</t>
    </r>
    <r>
      <rPr>
        <sz val="11"/>
        <color theme="1"/>
        <rFont val="Calibri"/>
        <family val="2"/>
        <scheme val="minor"/>
      </rPr>
      <t xml:space="preserve"> vor dem 26.12.</t>
    </r>
  </si>
  <si>
    <t>Compact Green Studio | Milda Suites - Wohnungen zur Miete in Beyoğlu, Istanbul, Türkei - Airbnb</t>
  </si>
  <si>
    <t xml:space="preserve">24.12.-31.12. </t>
  </si>
  <si>
    <t>24.12.- 7.01.23</t>
  </si>
  <si>
    <r>
      <rPr>
        <b/>
        <sz val="11"/>
        <color theme="1"/>
        <rFont val="Calibri"/>
        <family val="2"/>
        <scheme val="minor"/>
      </rPr>
      <t>hervorragend bewertet (5/5</t>
    </r>
    <r>
      <rPr>
        <sz val="11"/>
        <color theme="1"/>
        <rFont val="Calibri"/>
        <family val="2"/>
        <scheme val="minor"/>
      </rPr>
      <t>), 1 Einzelbett zusätzlich im separaten Zimmer, voll ausgestattete Küche, Waschmaschine, WLAN, ca. 9 km in die Stadt -&gt; FAVORIT für Istanbul</t>
    </r>
  </si>
  <si>
    <t>https://www.airbnb.de/rooms/50949040?adults=2&amp;check_in=2022-12-31&amp;check_out=2023-01-07&amp;federated_search_id=6d62f7d1-2c93-402a-ab67-cc1391d09696&amp;source_impression_id=p3_1660079118_Eui0L0uQGK0T8Rcg&amp;guests=1</t>
  </si>
  <si>
    <t>Marpalace Hotel</t>
  </si>
  <si>
    <t>Marpalace Hotel - Angebote. Besten Preis beim CHECK24 Hotelvergleich finden!</t>
  </si>
  <si>
    <r>
      <rPr>
        <b/>
        <sz val="11"/>
        <color theme="1"/>
        <rFont val="Calibri"/>
        <family val="2"/>
        <scheme val="minor"/>
      </rPr>
      <t>kostenlos</t>
    </r>
    <r>
      <rPr>
        <sz val="11"/>
        <color theme="1"/>
        <rFont val="Calibri"/>
        <family val="2"/>
        <scheme val="minor"/>
      </rPr>
      <t xml:space="preserve"> vor dem 24.12.</t>
    </r>
  </si>
  <si>
    <r>
      <rPr>
        <b/>
        <sz val="11"/>
        <color theme="1"/>
        <rFont val="Calibri"/>
        <family val="2"/>
        <scheme val="minor"/>
      </rPr>
      <t>sehr zentral</t>
    </r>
    <r>
      <rPr>
        <sz val="11"/>
        <color theme="1"/>
        <rFont val="Calibri"/>
        <family val="2"/>
        <scheme val="minor"/>
      </rPr>
      <t xml:space="preserve">: 5 Minuten vom </t>
    </r>
    <r>
      <rPr>
        <b/>
        <sz val="11"/>
        <color theme="1"/>
        <rFont val="Calibri"/>
        <family val="2"/>
        <scheme val="minor"/>
      </rPr>
      <t>Taksim-Platz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 xml:space="preserve">hervorragend bewertet </t>
    </r>
    <r>
      <rPr>
        <sz val="11"/>
        <color theme="1"/>
        <rFont val="Calibri"/>
        <family val="2"/>
        <scheme val="minor"/>
      </rPr>
      <t>(4,94/5), WLAN</t>
    </r>
  </si>
  <si>
    <r>
      <rPr>
        <b/>
        <sz val="11"/>
        <color theme="1"/>
        <rFont val="Calibri"/>
        <family val="2"/>
        <scheme val="minor"/>
      </rPr>
      <t>Economy Doppelzimmer</t>
    </r>
    <r>
      <rPr>
        <sz val="11"/>
        <color rgb="FFFF0000"/>
        <rFont val="Calibri"/>
        <family val="2"/>
        <scheme val="minor"/>
      </rPr>
      <t xml:space="preserve"> 15 m²</t>
    </r>
    <r>
      <rPr>
        <sz val="11"/>
        <color theme="1"/>
        <rFont val="Calibri"/>
        <family val="2"/>
        <scheme val="minor"/>
      </rPr>
      <t xml:space="preserve">, Doppelbett, für </t>
    </r>
    <r>
      <rPr>
        <b/>
        <sz val="11"/>
        <color theme="1"/>
        <rFont val="Calibri"/>
        <family val="2"/>
        <scheme val="minor"/>
      </rPr>
      <t>7 Nächte 141 EUR</t>
    </r>
  </si>
  <si>
    <t>Kompaktes grünes Studio | Milda Suiten - Airbnb</t>
  </si>
  <si>
    <t>24.12.- 31.12.</t>
  </si>
  <si>
    <r>
      <rPr>
        <b/>
        <sz val="11"/>
        <color theme="1"/>
        <rFont val="Calibri"/>
        <family val="2"/>
        <scheme val="minor"/>
      </rPr>
      <t>kostenlos</t>
    </r>
    <r>
      <rPr>
        <sz val="11"/>
        <color theme="1"/>
        <rFont val="Calibri"/>
        <family val="2"/>
        <scheme val="minor"/>
      </rPr>
      <t xml:space="preserve"> vor dem 19.12.</t>
    </r>
  </si>
  <si>
    <r>
      <t xml:space="preserve">Reinigungsgebühren: 23 EUR
Servicegebühr: 0 EUR
abzgl. Wochenrabatt 39 EUR
-&gt; für </t>
    </r>
    <r>
      <rPr>
        <b/>
        <sz val="11"/>
        <color theme="1"/>
        <rFont val="Calibri"/>
        <family val="2"/>
        <scheme val="minor"/>
      </rPr>
      <t>7 Nächte</t>
    </r>
    <r>
      <rPr>
        <sz val="11"/>
        <color theme="1"/>
        <rFont val="Calibri"/>
        <family val="2"/>
        <scheme val="minor"/>
      </rPr>
      <t xml:space="preserve"> Gesamt: </t>
    </r>
    <r>
      <rPr>
        <b/>
        <sz val="11"/>
        <color theme="1"/>
        <rFont val="Calibri"/>
        <family val="2"/>
        <scheme val="minor"/>
      </rPr>
      <t>241 EUR,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34 EUR/Nacht</t>
    </r>
  </si>
  <si>
    <r>
      <t xml:space="preserve">24.-31.12. </t>
    </r>
    <r>
      <rPr>
        <sz val="11"/>
        <color theme="1"/>
        <rFont val="Calibri"/>
        <family val="2"/>
        <scheme val="minor"/>
      </rPr>
      <t>oder</t>
    </r>
    <r>
      <rPr>
        <b/>
        <sz val="11"/>
        <color theme="1"/>
        <rFont val="Calibri"/>
        <family val="2"/>
        <scheme val="minor"/>
      </rPr>
      <t xml:space="preserve"> 31.12.- 7.01.23</t>
    </r>
  </si>
  <si>
    <r>
      <rPr>
        <b/>
        <sz val="11"/>
        <color theme="1"/>
        <rFont val="Calibri"/>
        <family val="2"/>
        <scheme val="minor"/>
      </rPr>
      <t xml:space="preserve">sehr zentral: </t>
    </r>
    <r>
      <rPr>
        <sz val="11"/>
        <color theme="1"/>
        <rFont val="Calibri"/>
        <family val="2"/>
        <scheme val="minor"/>
      </rPr>
      <t xml:space="preserve">700 m von der Süleymaniye-Moschee, </t>
    </r>
    <r>
      <rPr>
        <b/>
        <sz val="11"/>
        <color theme="1"/>
        <rFont val="Calibri"/>
        <family val="2"/>
        <scheme val="minor"/>
      </rPr>
      <t>Dachterrasse</t>
    </r>
    <r>
      <rPr>
        <sz val="11"/>
        <color theme="1"/>
        <rFont val="Calibri"/>
        <family val="2"/>
        <scheme val="minor"/>
      </rPr>
      <t xml:space="preserve">, WLAN, in den Bewertungen (bei booking): </t>
    </r>
    <r>
      <rPr>
        <sz val="11"/>
        <color rgb="FFFF0000"/>
        <rFont val="Calibri"/>
        <family val="2"/>
        <scheme val="minor"/>
      </rPr>
      <t xml:space="preserve">Bad ist sehr klein </t>
    </r>
    <r>
      <rPr>
        <sz val="11"/>
        <color theme="1"/>
        <rFont val="Calibri"/>
        <family val="2"/>
        <scheme val="minor"/>
      </rPr>
      <t xml:space="preserve">und es gibt </t>
    </r>
    <r>
      <rPr>
        <sz val="11"/>
        <color rgb="FFFF0000"/>
        <rFont val="Calibri"/>
        <family val="2"/>
        <scheme val="minor"/>
      </rPr>
      <t>keinen Duschvorhang.</t>
    </r>
    <r>
      <rPr>
        <sz val="11"/>
        <color theme="1"/>
        <rFont val="Calibri"/>
        <family val="2"/>
        <scheme val="minor"/>
      </rPr>
      <t xml:space="preserve"> Außerdem war ein wenig </t>
    </r>
    <r>
      <rPr>
        <sz val="11"/>
        <color rgb="FFFF0000"/>
        <rFont val="Calibri"/>
        <family val="2"/>
        <scheme val="minor"/>
      </rPr>
      <t>Schimmel</t>
    </r>
    <r>
      <rPr>
        <sz val="11"/>
        <color theme="1"/>
        <rFont val="Calibri"/>
        <family val="2"/>
        <scheme val="minor"/>
      </rPr>
      <t xml:space="preserve"> an den Wänden.
Nachts kann es im Hotel laut werden und die Türen sind </t>
    </r>
    <r>
      <rPr>
        <sz val="11"/>
        <color rgb="FFFF0000"/>
        <rFont val="Calibri"/>
        <family val="2"/>
        <scheme val="minor"/>
      </rPr>
      <t>hellhörig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rgb="FFFF0000"/>
        <rFont val="Calibri"/>
        <family val="2"/>
        <scheme val="minor"/>
      </rPr>
      <t>Bett</t>
    </r>
    <r>
      <rPr>
        <sz val="11"/>
        <color theme="1"/>
        <rFont val="Calibri"/>
        <family val="2"/>
        <scheme val="minor"/>
      </rPr>
      <t xml:space="preserve"> Matratzen sind </t>
    </r>
    <r>
      <rPr>
        <sz val="11"/>
        <color rgb="FFFF0000"/>
        <rFont val="Calibri"/>
        <family val="2"/>
        <scheme val="minor"/>
      </rPr>
      <t>alt</t>
    </r>
    <r>
      <rPr>
        <sz val="11"/>
        <color theme="1"/>
        <rFont val="Calibri"/>
        <family val="2"/>
        <scheme val="minor"/>
      </rPr>
      <t>, man kann die federn fühlen</t>
    </r>
  </si>
  <si>
    <r>
      <rPr>
        <b/>
        <sz val="11"/>
        <color theme="1"/>
        <rFont val="Calibri"/>
        <family val="2"/>
        <scheme val="minor"/>
      </rPr>
      <t>Standard Doppelzimmer</t>
    </r>
    <r>
      <rPr>
        <sz val="11"/>
        <color theme="1"/>
        <rFont val="Calibri"/>
        <family val="2"/>
        <scheme val="minor"/>
      </rPr>
      <t xml:space="preserve"> 20 m² (mit kleinem </t>
    </r>
    <r>
      <rPr>
        <b/>
        <sz val="11"/>
        <color theme="1"/>
        <rFont val="Calibri"/>
        <family val="2"/>
        <scheme val="minor"/>
      </rPr>
      <t>Kühlschrank</t>
    </r>
    <r>
      <rPr>
        <sz val="11"/>
        <color theme="1"/>
        <rFont val="Calibri"/>
        <family val="2"/>
        <scheme val="minor"/>
      </rPr>
      <t xml:space="preserve">), Doppelbett, für </t>
    </r>
    <r>
      <rPr>
        <b/>
        <sz val="11"/>
        <color theme="1"/>
        <rFont val="Calibri"/>
        <family val="2"/>
        <scheme val="minor"/>
      </rPr>
      <t>7 Nächte 141 EUR</t>
    </r>
  </si>
  <si>
    <r>
      <rPr>
        <b/>
        <sz val="11"/>
        <color theme="1"/>
        <rFont val="Calibri"/>
        <family val="2"/>
        <scheme val="minor"/>
      </rPr>
      <t>kostenlos</t>
    </r>
    <r>
      <rPr>
        <sz val="11"/>
        <color theme="1"/>
        <rFont val="Calibri"/>
        <family val="2"/>
        <scheme val="minor"/>
      </rPr>
      <t xml:space="preserve"> vor dem 28.12.</t>
    </r>
  </si>
  <si>
    <t>31.12.- 1.01.23</t>
  </si>
  <si>
    <r>
      <rPr>
        <b/>
        <sz val="11"/>
        <color theme="1"/>
        <rFont val="Calibri"/>
        <family val="2"/>
        <scheme val="minor"/>
      </rPr>
      <t>Economy Doppelzimmer</t>
    </r>
    <r>
      <rPr>
        <sz val="11"/>
        <color rgb="FFFF0000"/>
        <rFont val="Calibri"/>
        <family val="2"/>
        <scheme val="minor"/>
      </rPr>
      <t xml:space="preserve"> 12 m²</t>
    </r>
    <r>
      <rPr>
        <sz val="11"/>
        <color theme="1"/>
        <rFont val="Calibri"/>
        <family val="2"/>
        <scheme val="minor"/>
      </rPr>
      <t xml:space="preserve">, Doppelbett, für </t>
    </r>
    <r>
      <rPr>
        <b/>
        <sz val="11"/>
        <color theme="1"/>
        <rFont val="Calibri"/>
        <family val="2"/>
        <scheme val="minor"/>
      </rPr>
      <t>7 Nächte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inkl. Frühstück 164,01 EUR</t>
    </r>
  </si>
  <si>
    <r>
      <rPr>
        <b/>
        <sz val="11"/>
        <color theme="1"/>
        <rFont val="Calibri"/>
        <family val="2"/>
        <scheme val="minor"/>
      </rPr>
      <t>kostenlos</t>
    </r>
    <r>
      <rPr>
        <sz val="11"/>
        <color theme="1"/>
        <rFont val="Calibri"/>
        <family val="2"/>
        <scheme val="minor"/>
      </rPr>
      <t xml:space="preserve"> vor dem 29.12.</t>
    </r>
  </si>
  <si>
    <t>01.-08.01.23</t>
  </si>
  <si>
    <t>31.12.-07.01.23</t>
  </si>
  <si>
    <r>
      <rPr>
        <b/>
        <sz val="11"/>
        <color theme="1"/>
        <rFont val="Calibri"/>
        <family val="2"/>
        <scheme val="minor"/>
      </rPr>
      <t>Economy Doppelzimmer</t>
    </r>
    <r>
      <rPr>
        <sz val="11"/>
        <color rgb="FFFF0000"/>
        <rFont val="Calibri"/>
        <family val="2"/>
        <scheme val="minor"/>
      </rPr>
      <t xml:space="preserve"> 12 m²</t>
    </r>
    <r>
      <rPr>
        <sz val="11"/>
        <color theme="1"/>
        <rFont val="Calibri"/>
        <family val="2"/>
        <scheme val="minor"/>
      </rPr>
      <t xml:space="preserve">, Doppelbett, für </t>
    </r>
    <r>
      <rPr>
        <b/>
        <sz val="11"/>
        <color theme="1"/>
        <rFont val="Calibri"/>
        <family val="2"/>
        <scheme val="minor"/>
      </rPr>
      <t>7 Nächte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inkl. Frühstück 149 EUR</t>
    </r>
  </si>
  <si>
    <r>
      <rPr>
        <b/>
        <sz val="11"/>
        <color theme="1"/>
        <rFont val="Calibri"/>
        <family val="2"/>
        <scheme val="minor"/>
      </rPr>
      <t>Economy Doppelzimmer</t>
    </r>
    <r>
      <rPr>
        <sz val="11"/>
        <color rgb="FFFF0000"/>
        <rFont val="Calibri"/>
        <family val="2"/>
        <scheme val="minor"/>
      </rPr>
      <t xml:space="preserve"> 12 m²</t>
    </r>
    <r>
      <rPr>
        <sz val="11"/>
        <color theme="1"/>
        <rFont val="Calibri"/>
        <family val="2"/>
        <scheme val="minor"/>
      </rPr>
      <t xml:space="preserve">, Doppelbett, für </t>
    </r>
    <r>
      <rPr>
        <b/>
        <sz val="11"/>
        <color theme="1"/>
        <rFont val="Calibri"/>
        <family val="2"/>
        <scheme val="minor"/>
      </rPr>
      <t>7 Nächte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inkl. Frühstück 147,61 EUR</t>
    </r>
  </si>
  <si>
    <r>
      <rPr>
        <b/>
        <sz val="11"/>
        <color theme="1"/>
        <rFont val="Calibri"/>
        <family val="2"/>
        <scheme val="minor"/>
      </rPr>
      <t>kostenlos</t>
    </r>
    <r>
      <rPr>
        <sz val="11"/>
        <color theme="1"/>
        <rFont val="Calibri"/>
        <family val="2"/>
        <scheme val="minor"/>
      </rPr>
      <t xml:space="preserve"> vor dem 30.12.</t>
    </r>
  </si>
  <si>
    <t>02.01.-09.01.23</t>
  </si>
  <si>
    <t>Konak Bella 3</t>
  </si>
  <si>
    <r>
      <rPr>
        <b/>
        <sz val="11"/>
        <color theme="1"/>
        <rFont val="Calibri"/>
        <family val="2"/>
        <scheme val="minor"/>
      </rPr>
      <t>243 EUR</t>
    </r>
    <r>
      <rPr>
        <sz val="11"/>
        <color theme="1"/>
        <rFont val="Calibri"/>
        <family val="2"/>
        <scheme val="minor"/>
      </rPr>
      <t xml:space="preserve"> für ein </t>
    </r>
    <r>
      <rPr>
        <b/>
        <sz val="11"/>
        <color theme="1"/>
        <rFont val="Calibri"/>
        <family val="2"/>
        <scheme val="minor"/>
      </rPr>
      <t xml:space="preserve">Deluxe Zimmer mit Aussicht </t>
    </r>
    <r>
      <rPr>
        <sz val="11"/>
        <color theme="1"/>
        <rFont val="Calibri"/>
        <family val="2"/>
        <scheme val="minor"/>
      </rPr>
      <t xml:space="preserve">(10% Genius-Rabatt angewendet) für </t>
    </r>
    <r>
      <rPr>
        <b/>
        <sz val="11"/>
        <color theme="1"/>
        <rFont val="Calibri"/>
        <family val="2"/>
        <scheme val="minor"/>
      </rPr>
      <t>9 Nächte</t>
    </r>
  </si>
  <si>
    <r>
      <rPr>
        <b/>
        <sz val="11"/>
        <color theme="1"/>
        <rFont val="Calibri"/>
        <family val="2"/>
        <scheme val="minor"/>
      </rPr>
      <t>kostenlos</t>
    </r>
    <r>
      <rPr>
        <sz val="11"/>
        <color theme="1"/>
        <rFont val="Calibri"/>
        <family val="2"/>
        <scheme val="minor"/>
      </rPr>
      <t xml:space="preserve"> vor dem 09.12.</t>
    </r>
  </si>
  <si>
    <t>24.12.-02.01.23</t>
  </si>
  <si>
    <t>https://www.booking.com/hotel/tr/konak-bella-3.de.html?aid=304142&amp;label=gen173nr-1FCAEoggI46AdIM1gEaDuIAQGYAQe4ARfIAQzYAQHoAQH4AQuIAgGoAgO4Arv3gZgGwAIB0gIkYWRkODg2MjktNGZhMC00ZmZlLWJhMTEtMmVkOTg0ZDljYzM52AIG4AIB&amp;sid=0479aedb79a8290e00463b45e30d9849&amp;checkin_month=12&amp;checkin_monthday=24&amp;checkin_year=2022&amp;checkout_month=1&amp;checkout_monthday=2&amp;checkout_year=2023&amp;dist=0&amp;do_availability_check=1&amp;group_adults=2&amp;group_children=0&amp;highlighted_blocks=485016008_347225620_2_0_0&amp;hp_avform=1&amp;hp_group_set=0&amp;hp_sbox=1&amp;no_rooms=1&amp;origin=hp&amp;sb_price_type=total&amp;src=hotel&amp;stay_on_hp=1&amp;type=total&amp;activeTab=main#map_closed</t>
  </si>
  <si>
    <t>sehr gute Bewertungen (8,4/10), zentral (in der Nähe von Bahnstation), WLAN; Kühlschrank, Wasserkocher</t>
  </si>
  <si>
    <r>
      <rPr>
        <b/>
        <sz val="11"/>
        <color theme="1"/>
        <rFont val="Calibri"/>
        <family val="2"/>
        <scheme val="minor"/>
      </rPr>
      <t>Economy Doppelzimmer</t>
    </r>
    <r>
      <rPr>
        <sz val="11"/>
        <color rgb="FFFF0000"/>
        <rFont val="Calibri"/>
        <family val="2"/>
        <scheme val="minor"/>
      </rPr>
      <t xml:space="preserve"> 12 m²</t>
    </r>
    <r>
      <rPr>
        <sz val="11"/>
        <color theme="1"/>
        <rFont val="Calibri"/>
        <family val="2"/>
        <scheme val="minor"/>
      </rPr>
      <t xml:space="preserve">, Doppelbett, für </t>
    </r>
    <r>
      <rPr>
        <b/>
        <sz val="11"/>
        <color theme="1"/>
        <rFont val="Calibri"/>
        <family val="2"/>
        <scheme val="minor"/>
      </rPr>
      <t>9 Nächte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inkl. Frühstück 159 EUR</t>
    </r>
  </si>
  <si>
    <t>6 - Studio with Balcony in New Building</t>
  </si>
  <si>
    <r>
      <t xml:space="preserve">Reinigungsgebühren: 20 EUR
Servicegebühr: 34 EUR
-&gt; für </t>
    </r>
    <r>
      <rPr>
        <b/>
        <sz val="11"/>
        <color theme="1"/>
        <rFont val="Calibri"/>
        <family val="2"/>
        <scheme val="minor"/>
      </rPr>
      <t xml:space="preserve">9 Nächte </t>
    </r>
    <r>
      <rPr>
        <sz val="11"/>
        <color theme="1"/>
        <rFont val="Calibri"/>
        <family val="2"/>
        <scheme val="minor"/>
      </rPr>
      <t xml:space="preserve">Gesamt: </t>
    </r>
    <r>
      <rPr>
        <b/>
        <sz val="11"/>
        <color theme="1"/>
        <rFont val="Calibri"/>
        <family val="2"/>
        <scheme val="minor"/>
      </rPr>
      <t>234 EUR</t>
    </r>
    <r>
      <rPr>
        <sz val="11"/>
        <color theme="1"/>
        <rFont val="Calibri"/>
        <family val="2"/>
        <scheme val="minor"/>
      </rPr>
      <t xml:space="preserve">,
</t>
    </r>
    <r>
      <rPr>
        <b/>
        <sz val="11"/>
        <color theme="1"/>
        <rFont val="Calibri"/>
        <family val="2"/>
        <scheme val="minor"/>
      </rPr>
      <t>26 EUR/Nacht</t>
    </r>
  </si>
  <si>
    <r>
      <t xml:space="preserve">Kostenlose Stornierung innerhalb von </t>
    </r>
    <r>
      <rPr>
        <sz val="11"/>
        <color rgb="FFFF0000"/>
        <rFont val="Calibri"/>
        <family val="2"/>
        <scheme val="minor"/>
      </rPr>
      <t>48 Stunden</t>
    </r>
  </si>
  <si>
    <t>6 - Studio with Balcony in New Building - Wohnungen zur Miete in Şişli, Istanbul, Türkei - Airbnb</t>
  </si>
  <si>
    <t>neu renoviert, Waschmaschine und Trockner im Gebäude: Kostenlos, WLAN, Balkon</t>
  </si>
  <si>
    <r>
      <t xml:space="preserve">Reinigungsgebühren: 23 EUR
Servicegebühr: 0 EUR
abzgl. Wochenrabatt 44 EUR
-&gt; für </t>
    </r>
    <r>
      <rPr>
        <b/>
        <sz val="11"/>
        <color theme="1"/>
        <rFont val="Calibri"/>
        <family val="2"/>
        <scheme val="minor"/>
      </rPr>
      <t xml:space="preserve">9 Nächte </t>
    </r>
    <r>
      <rPr>
        <sz val="11"/>
        <color theme="1"/>
        <rFont val="Calibri"/>
        <family val="2"/>
        <scheme val="minor"/>
      </rPr>
      <t xml:space="preserve">Gesamt: </t>
    </r>
    <r>
      <rPr>
        <b/>
        <sz val="11"/>
        <color theme="1"/>
        <rFont val="Calibri"/>
        <family val="2"/>
        <scheme val="minor"/>
      </rPr>
      <t>306 EUR</t>
    </r>
    <r>
      <rPr>
        <sz val="11"/>
        <color theme="1"/>
        <rFont val="Calibri"/>
        <family val="2"/>
        <scheme val="minor"/>
      </rPr>
      <t xml:space="preserve">,
</t>
    </r>
    <r>
      <rPr>
        <b/>
        <sz val="11"/>
        <color theme="1"/>
        <rFont val="Calibri"/>
        <family val="2"/>
        <scheme val="minor"/>
      </rPr>
      <t>34 EUR/Nacht</t>
    </r>
  </si>
  <si>
    <t>Peaceful Pink Studio | Milda Suites</t>
  </si>
  <si>
    <r>
      <t xml:space="preserve">Reinigungsgebühren: 25 EUR
Servicegebühr: 0 EUR
abzgl. Wochenrabatt 24 EUR
-&gt; für </t>
    </r>
    <r>
      <rPr>
        <b/>
        <sz val="11"/>
        <color theme="1"/>
        <rFont val="Calibri"/>
        <family val="2"/>
        <scheme val="minor"/>
      </rPr>
      <t xml:space="preserve">9 Nächte </t>
    </r>
    <r>
      <rPr>
        <sz val="11"/>
        <color theme="1"/>
        <rFont val="Calibri"/>
        <family val="2"/>
        <scheme val="minor"/>
      </rPr>
      <t xml:space="preserve">Gesamt: </t>
    </r>
    <r>
      <rPr>
        <b/>
        <sz val="11"/>
        <color theme="1"/>
        <rFont val="Calibri"/>
        <family val="2"/>
        <scheme val="minor"/>
      </rPr>
      <t>241 EUR</t>
    </r>
    <r>
      <rPr>
        <sz val="11"/>
        <color theme="1"/>
        <rFont val="Calibri"/>
        <family val="2"/>
        <scheme val="minor"/>
      </rPr>
      <t xml:space="preserve">,
</t>
    </r>
    <r>
      <rPr>
        <b/>
        <sz val="11"/>
        <color theme="1"/>
        <rFont val="Calibri"/>
        <family val="2"/>
        <scheme val="minor"/>
      </rPr>
      <t>27 EUR/Nacht</t>
    </r>
  </si>
  <si>
    <t>kostenlos vor dem 19.12.</t>
  </si>
  <si>
    <r>
      <rPr>
        <b/>
        <sz val="11"/>
        <color theme="1"/>
        <rFont val="Calibri"/>
        <family val="2"/>
        <scheme val="minor"/>
      </rPr>
      <t>sehr zentral:</t>
    </r>
    <r>
      <rPr>
        <sz val="11"/>
        <color theme="1"/>
        <rFont val="Calibri"/>
        <family val="2"/>
        <scheme val="minor"/>
      </rPr>
      <t xml:space="preserve"> 5 Minuten vom </t>
    </r>
    <r>
      <rPr>
        <b/>
        <sz val="11"/>
        <color theme="1"/>
        <rFont val="Calibri"/>
        <family val="2"/>
        <scheme val="minor"/>
      </rPr>
      <t>Taksim-Platz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hervorragend bewertet</t>
    </r>
    <r>
      <rPr>
        <sz val="11"/>
        <color theme="1"/>
        <rFont val="Calibri"/>
        <family val="2"/>
        <scheme val="minor"/>
      </rPr>
      <t xml:space="preserve"> (4,91/5), WLAN, </t>
    </r>
    <r>
      <rPr>
        <sz val="11"/>
        <color rgb="FFFF0000"/>
        <rFont val="Calibri"/>
        <family val="2"/>
        <scheme val="minor"/>
      </rPr>
      <t>Sofa</t>
    </r>
    <r>
      <rPr>
        <sz val="11"/>
        <color theme="1"/>
        <rFont val="Calibri"/>
        <family val="2"/>
        <scheme val="minor"/>
      </rPr>
      <t xml:space="preserve"> (ausziehbar zum Twin-Bett)</t>
    </r>
  </si>
  <si>
    <t>Peaceful Pink Studio | Milda Suites - Wohnungen zur Miete in Beyoğlu, Istanbul, Türkei - Airbnb</t>
  </si>
  <si>
    <r>
      <rPr>
        <b/>
        <sz val="11"/>
        <color theme="1"/>
        <rFont val="Calibri"/>
        <family val="2"/>
        <scheme val="minor"/>
      </rPr>
      <t xml:space="preserve">Superior Zweibettzimmer </t>
    </r>
    <r>
      <rPr>
        <sz val="11"/>
        <color theme="1"/>
        <rFont val="Calibri"/>
        <family val="2"/>
        <scheme val="minor"/>
      </rPr>
      <t>(18 m²), Doppelbett, für 7</t>
    </r>
    <r>
      <rPr>
        <b/>
        <sz val="11"/>
        <color theme="1"/>
        <rFont val="Calibri"/>
        <family val="2"/>
        <scheme val="minor"/>
      </rPr>
      <t xml:space="preserve"> Nächte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inkl. Frühstück 137,34 EUR</t>
    </r>
    <r>
      <rPr>
        <sz val="11"/>
        <color theme="1"/>
        <rFont val="Calibri"/>
        <family val="2"/>
        <scheme val="minor"/>
      </rPr>
      <t xml:space="preserve"> (15% Genius-Rabatt angewendet) abzgl. 5 EUR Wallet-Guthaben</t>
    </r>
  </si>
  <si>
    <t>https://www.booking.com/hotel/tr/han-hostel-airport-north.de.html?aid=304142&amp;label=gen173nr-1FCAEoggI46AdIM1gEaDuIAQGYAQe4ARfIAQzYAQHoAQH4AQuIAgGoAgO4AuSIkpgGwAIB0gIkMzgzMTM1ZDEtZDIxYy00ZGU0LWJiYmUtNzE0ODk1MWFhMDA32AIG4AIB&amp;sid=0479aedb79a8290e00463b45e30d9849&amp;all_sr_blocks=25825511_88796847_0_41_0;checkin=2022-12-24;checkout=2023-01-02;dest_id=-755070;dest_type=city;dist=0;group_adults=2;group_children=0;hapos=1;highlighted_blocks=25825511_88796847_0_41_0;hpos=1;matching_block_id=25825511_88796847_0_41_0;no_rooms=1;req_adults=2;req_children=0;room1=A%2CA;sb_price_type=total;show_room=25825511;sr_order=popularity;sr_pri_blocks=25825511_88796847_0_41_0__16631;srepoch=1661243245;srpvid=cdec3b746af80540;type=total;ucfs=1&amp;#RD25825511</t>
  </si>
  <si>
    <t>https://www.booking.com/hotel/tr/han-hostel-airport-north.de.html?aid=304142&amp;label=gen173nr-1FCAEoggI46AdIM1gEaDuIAQGYAQe4ARfIAQzYAQHoAQH4AQuIAgGoAgO4AuSIkpgGwAIB0gIkMzgzMTM1ZDEtZDIxYy00ZGU0LWJiYmUtNzE0ODk1MWFhMDA32AIG4AIB&amp;sid=0479aedb79a8290e00463b45e30d9849&amp;checkin_month=1&amp;checkin_monthday=2&amp;checkin_year=2023&amp;checkout_month=1&amp;checkout_monthday=9&amp;checkout_year=2023&amp;dist=0&amp;do_availability_check=1&amp;group_adults=2&amp;group_children=0&amp;highlighted_blocks=25825511_88796847_0_41_0&amp;hp_avform=1&amp;hp_group_set=0&amp;hp_sbox=1&amp;no_rooms=1&amp;origin=hp&amp;sb_price_type=total&amp;show_room=25825511&amp;src=hotel&amp;stay_on_hp=1&amp;type=total&amp;#availability_target</t>
  </si>
  <si>
    <r>
      <rPr>
        <b/>
        <sz val="11"/>
        <color theme="1"/>
        <rFont val="Calibri"/>
        <family val="2"/>
        <scheme val="minor"/>
      </rPr>
      <t>Gemeinschaftsküche</t>
    </r>
    <r>
      <rPr>
        <sz val="11"/>
        <color theme="1"/>
        <rFont val="Calibri"/>
        <family val="2"/>
        <scheme val="minor"/>
      </rPr>
      <t xml:space="preserve">, gutes WLAN, </t>
    </r>
    <r>
      <rPr>
        <b/>
        <sz val="11"/>
        <color theme="1"/>
        <rFont val="Calibri"/>
        <family val="2"/>
        <scheme val="minor"/>
      </rPr>
      <t>kostenloses Mineralwasser</t>
    </r>
    <r>
      <rPr>
        <sz val="11"/>
        <color theme="1"/>
        <rFont val="Calibri"/>
        <family val="2"/>
        <scheme val="minor"/>
      </rPr>
      <t xml:space="preserve">, Schreibtisch; </t>
    </r>
    <r>
      <rPr>
        <sz val="11"/>
        <color rgb="FFFF0000"/>
        <rFont val="Calibri"/>
        <family val="2"/>
        <scheme val="minor"/>
      </rPr>
      <t xml:space="preserve">weit vom Stadtzentrum </t>
    </r>
    <r>
      <rPr>
        <sz val="11"/>
        <color theme="1"/>
        <rFont val="Calibri"/>
        <family val="2"/>
        <scheme val="minor"/>
      </rPr>
      <t>(mit Auto 40 Min. - 22 km, öffentliche Verkehrsmittel bei google maps nicht angezeigt), aber in der Nähe von guten Einkaufsmöglichkeiten, Restaurants und Bars, Fitnesscenter</t>
    </r>
  </si>
  <si>
    <t>6 - 2 BR Neue Wohnung, 350 m zum Goldenen Horn am Meer</t>
  </si>
  <si>
    <t>Ruhiger Ausflug nach Sofia</t>
  </si>
  <si>
    <t>Lindenoase - Blick auf die Donau</t>
  </si>
  <si>
    <t>Steck - schönes und gemütliches Studio in ruhiger Innenstadt</t>
  </si>
  <si>
    <t>Apartment mit grünem Blick</t>
  </si>
  <si>
    <t>Ruhe im Herzen der Stadt</t>
  </si>
  <si>
    <t>Dean's College Hotel</t>
  </si>
  <si>
    <t>Altstadt von Budapest</t>
  </si>
  <si>
    <t>Kleine Wohnung im Herzen von Budapest</t>
  </si>
  <si>
    <t>Modernes Zimmer #2 im Haus /mit Pool &amp; Poolbar</t>
  </si>
  <si>
    <t xml:space="preserve">https://www.booking.com/hotel/sk/reconstructed-historical-city-centre-apartment.de.html?aid=304142&amp;label=gen173nr-1FCAEoggI46AdIM1gEaDuIAQGYAQe4ARfIAQzYAQHoAQH4AQuIAgGoAgO4ArPz3JcGwAIB0gIkN2RmZGFiMTctY2I1NS00ZDRmLWIzMTAtNjYyOTM4ZTIxMDRi2AIG4AIB&amp;sid=153fc11f971a98ff2deebfdea109c01a&amp;all_sr_blocks=503565202_172391860_2_0_0&amp;checkin=2022-11-18&amp;checkout=2022-11-25&amp;dest_id=-840999&amp;dest_type=city&amp;dist=0&amp;group_adults=2&amp;group_children=0&amp;hapos=5&amp;highlighted_blocks=503565202_172391860_2_0_0&amp;hpos=5&amp;matching_block_id=503565202_172391860_2_0_0&amp;nflt=roomfacility%3D38%3Bpri%3D1%3Bhotelfacility%3D107%3Breview_score%3D80&amp;no_rooms=1&amp;req_adults=2&amp;req_children=0&amp;room1=A%2CA&amp;sb_price_type=total&amp;sr_order=price&amp;sr_pri_blocks=503565202_172391860_2_0_0__29618&amp;srepoch=1660423454&amp;srpvid=148a91c822420270&amp;type=total&amp;ucfs=1&amp;activeTab=main </t>
  </si>
  <si>
    <t>Villa Bea</t>
  </si>
  <si>
    <t>Street Food Possonium Apartments</t>
  </si>
  <si>
    <t>Útulný apartmán v Bratislava</t>
  </si>
  <si>
    <t>Boutique Apartments Possonium</t>
  </si>
  <si>
    <t>Wohnung Alte Donau</t>
  </si>
  <si>
    <t>Wien City Apartment - Nähe Schloss Schönbrunn</t>
  </si>
  <si>
    <t>GUT GELEGEN APT-nah an allem, was man braucht :-)</t>
  </si>
  <si>
    <t>Plus Prague Hostel</t>
  </si>
  <si>
    <t>Ferienwohnung Köpenick-Müggelspree</t>
  </si>
  <si>
    <t>Nice room in green Pankow district</t>
  </si>
  <si>
    <r>
      <t xml:space="preserve">Stand: 08/22, </t>
    </r>
    <r>
      <rPr>
        <i/>
        <sz val="11"/>
        <color rgb="FFFF0000"/>
        <rFont val="Calibri"/>
        <family val="2"/>
        <scheme val="minor"/>
      </rPr>
      <t>Revision 10/22</t>
    </r>
  </si>
  <si>
    <r>
      <rPr>
        <b/>
        <sz val="11"/>
        <color theme="1"/>
        <rFont val="Calibri"/>
        <family val="2"/>
        <scheme val="minor"/>
      </rPr>
      <t>kostenlos</t>
    </r>
    <r>
      <rPr>
        <sz val="11"/>
        <color theme="1"/>
        <rFont val="Calibri"/>
        <family val="2"/>
        <scheme val="minor"/>
      </rPr>
      <t xml:space="preserve"> vor dem 28.10.</t>
    </r>
  </si>
  <si>
    <r>
      <rPr>
        <strike/>
        <sz val="11"/>
        <color theme="1"/>
        <rFont val="Calibri"/>
        <family val="2"/>
        <scheme val="minor"/>
      </rPr>
      <t>136 EUR</t>
    </r>
    <r>
      <rPr>
        <sz val="11"/>
        <color theme="1"/>
        <rFont val="Calibri"/>
        <family val="2"/>
        <scheme val="minor"/>
      </rPr>
      <t xml:space="preserve">  für ein </t>
    </r>
    <r>
      <rPr>
        <b/>
        <sz val="11"/>
        <color theme="1"/>
        <rFont val="Calibri"/>
        <family val="2"/>
        <scheme val="minor"/>
      </rPr>
      <t xml:space="preserve">DZ </t>
    </r>
  </si>
  <si>
    <r>
      <t>Servicegebühr: 39 EUR
abzgl. Wochenrabatt 62 EUR
-&gt; für</t>
    </r>
    <r>
      <rPr>
        <b/>
        <strike/>
        <sz val="11"/>
        <color theme="1"/>
        <rFont val="Calibri"/>
        <family val="2"/>
        <scheme val="minor"/>
      </rPr>
      <t xml:space="preserve"> 7 Nächte</t>
    </r>
    <r>
      <rPr>
        <strike/>
        <sz val="11"/>
        <color theme="1"/>
        <rFont val="Calibri"/>
        <family val="2"/>
        <scheme val="minor"/>
      </rPr>
      <t xml:space="preserve"> Gesamt: </t>
    </r>
    <r>
      <rPr>
        <b/>
        <strike/>
        <sz val="11"/>
        <color theme="1"/>
        <rFont val="Calibri"/>
        <family val="2"/>
        <scheme val="minor"/>
      </rPr>
      <t>271,28 EUR</t>
    </r>
  </si>
  <si>
    <r>
      <rPr>
        <b/>
        <strike/>
        <sz val="11"/>
        <color theme="1"/>
        <rFont val="Calibri"/>
        <family val="2"/>
        <scheme val="minor"/>
      </rPr>
      <t>kostenlos</t>
    </r>
    <r>
      <rPr>
        <strike/>
        <sz val="11"/>
        <color theme="1"/>
        <rFont val="Calibri"/>
        <family val="2"/>
        <scheme val="minor"/>
      </rPr>
      <t xml:space="preserve"> vor dem 11.11.</t>
    </r>
  </si>
  <si>
    <r>
      <rPr>
        <b/>
        <strike/>
        <sz val="11"/>
        <color theme="1"/>
        <rFont val="Calibri"/>
        <family val="2"/>
        <scheme val="minor"/>
      </rPr>
      <t>nahe der Alten Donau</t>
    </r>
    <r>
      <rPr>
        <strike/>
        <sz val="11"/>
        <color theme="1"/>
        <rFont val="Calibri"/>
        <family val="2"/>
        <scheme val="minor"/>
      </rPr>
      <t xml:space="preserve"> (ca. 7 km in die Stadt), Wohnumgebung nicht so einladend, modern eingerichtet, Wanne, keine Dusche und kein Vorhang, Waschmaschine, WLAN </t>
    </r>
  </si>
  <si>
    <t>Apartment Buchengasse</t>
  </si>
  <si>
    <r>
      <rPr>
        <b/>
        <sz val="11"/>
        <color theme="1"/>
        <rFont val="Calibri"/>
        <family val="2"/>
        <scheme val="minor"/>
      </rPr>
      <t>kostenlos</t>
    </r>
    <r>
      <rPr>
        <sz val="11"/>
        <color theme="1"/>
        <rFont val="Calibri"/>
        <family val="2"/>
        <scheme val="minor"/>
      </rPr>
      <t xml:space="preserve"> vor dem 09.11.</t>
    </r>
  </si>
  <si>
    <r>
      <t>Apartment (30 m²) für</t>
    </r>
    <r>
      <rPr>
        <b/>
        <sz val="11"/>
        <color theme="1"/>
        <rFont val="Calibri"/>
        <family val="2"/>
        <scheme val="minor"/>
      </rPr>
      <t xml:space="preserve"> 7 Nächte</t>
    </r>
    <r>
      <rPr>
        <sz val="11"/>
        <color theme="1"/>
        <rFont val="Calibri"/>
        <family val="2"/>
        <scheme val="minor"/>
      </rPr>
      <t xml:space="preserve"> Gesamt: 388 EUR (von Booking Rabatt: 27,84 EUR)</t>
    </r>
  </si>
  <si>
    <r>
      <rPr>
        <b/>
        <sz val="11"/>
        <color theme="1"/>
        <rFont val="Calibri"/>
        <family val="2"/>
        <scheme val="minor"/>
      </rPr>
      <t>Ganze Ferienwohnung</t>
    </r>
    <r>
      <rPr>
        <sz val="11"/>
        <color theme="1"/>
        <rFont val="Calibri"/>
        <family val="2"/>
        <scheme val="minor"/>
      </rPr>
      <t xml:space="preserve">, Kaffeemaschine, WLAN </t>
    </r>
  </si>
  <si>
    <r>
      <rPr>
        <b/>
        <sz val="11"/>
        <color theme="1"/>
        <rFont val="Calibri"/>
        <family val="2"/>
        <scheme val="minor"/>
      </rPr>
      <t>45 EUR</t>
    </r>
    <r>
      <rPr>
        <sz val="11"/>
        <color theme="1"/>
        <rFont val="Calibri"/>
        <family val="2"/>
        <scheme val="minor"/>
      </rPr>
      <t xml:space="preserve"> für ein </t>
    </r>
    <r>
      <rPr>
        <b/>
        <sz val="11"/>
        <color theme="1"/>
        <rFont val="Calibri"/>
        <family val="2"/>
        <scheme val="minor"/>
      </rPr>
      <t xml:space="preserve">DZ </t>
    </r>
    <r>
      <rPr>
        <sz val="11"/>
        <color theme="1"/>
        <rFont val="Calibri"/>
        <family val="2"/>
        <scheme val="minor"/>
      </rPr>
      <t xml:space="preserve">(10% Genius-Rabatt angewendet) für </t>
    </r>
    <r>
      <rPr>
        <b/>
        <sz val="11"/>
        <color theme="1"/>
        <rFont val="Calibri"/>
        <family val="2"/>
        <scheme val="minor"/>
      </rPr>
      <t xml:space="preserve">2 Nächte, inkl. Frühstück, </t>
    </r>
    <r>
      <rPr>
        <sz val="11"/>
        <color rgb="FFFF0000"/>
        <rFont val="Calibri"/>
        <family val="2"/>
        <scheme val="minor"/>
      </rPr>
      <t>43 EUR Wallet-Guthaben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</si>
</sst>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€-407]_-;\-* #,##0\ [$€-407]_-;_-* &quot;-&quot;??\ [$€-407]_-;_-@_-"/>
    <numFmt numFmtId="165" formatCode="_-* #,##0.00\ [$€-407]_-;\-* #,##0.00\ [$€-407]_-;_-* &quot;-&quot;??\ [$€-407]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165" fontId="0" fillId="2" borderId="0" xfId="0" applyNumberFormat="1" applyFill="1"/>
    <xf numFmtId="164" fontId="0" fillId="0" borderId="0" xfId="0" applyNumberFormat="1"/>
    <xf numFmtId="165" fontId="0" fillId="0" borderId="0" xfId="0" applyNumberFormat="1"/>
    <xf numFmtId="165" fontId="1" fillId="2" borderId="2" xfId="0" applyNumberFormat="1" applyFont="1" applyFill="1" applyBorder="1"/>
    <xf numFmtId="164" fontId="1" fillId="2" borderId="2" xfId="0" applyNumberFormat="1" applyFont="1" applyFill="1" applyBorder="1"/>
    <xf numFmtId="0" fontId="2" fillId="3" borderId="3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6" fillId="0" borderId="0" xfId="0" applyFont="1"/>
    <xf numFmtId="0" fontId="5" fillId="0" borderId="0" xfId="0" applyFont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3" fillId="0" borderId="0" xfId="1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3" fillId="0" borderId="1" xfId="1" applyBorder="1"/>
    <xf numFmtId="0" fontId="1" fillId="0" borderId="8" xfId="0" applyFont="1" applyBorder="1"/>
    <xf numFmtId="164" fontId="0" fillId="0" borderId="8" xfId="0" applyNumberFormat="1" applyBorder="1" applyAlignment="1">
      <alignment wrapText="1"/>
    </xf>
    <xf numFmtId="165" fontId="0" fillId="0" borderId="8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1" fillId="0" borderId="8" xfId="0" applyFont="1" applyBorder="1" applyAlignment="1">
      <alignment wrapText="1"/>
    </xf>
    <xf numFmtId="0" fontId="3" fillId="0" borderId="8" xfId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Border="1" applyAlignment="1">
      <alignment horizontal="left" vertical="center"/>
    </xf>
    <xf numFmtId="164" fontId="0" fillId="2" borderId="1" xfId="0" applyNumberForma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0" xfId="0" applyFont="1" applyBorder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wrapText="1"/>
    </xf>
    <xf numFmtId="165" fontId="0" fillId="0" borderId="10" xfId="0" applyNumberFormat="1" applyBorder="1" applyAlignment="1">
      <alignment wrapText="1"/>
    </xf>
    <xf numFmtId="0" fontId="1" fillId="0" borderId="10" xfId="0" applyFont="1" applyBorder="1" applyAlignment="1">
      <alignment wrapText="1"/>
    </xf>
    <xf numFmtId="0" fontId="3" fillId="0" borderId="10" xfId="1" applyBorder="1"/>
    <xf numFmtId="0" fontId="0" fillId="0" borderId="0" xfId="0" applyAlignment="1">
      <alignment vertical="center"/>
    </xf>
    <xf numFmtId="164" fontId="0" fillId="0" borderId="8" xfId="0" applyNumberFormat="1" applyBorder="1"/>
    <xf numFmtId="0" fontId="0" fillId="0" borderId="8" xfId="0" applyBorder="1" applyAlignment="1">
      <alignment vertical="center" wrapText="1"/>
    </xf>
    <xf numFmtId="164" fontId="1" fillId="0" borderId="0" xfId="0" applyNumberFormat="1" applyFont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0" borderId="1" xfId="0" applyNumberFormat="1" applyFont="1" applyBorder="1"/>
    <xf numFmtId="164" fontId="1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164" fontId="0" fillId="0" borderId="10" xfId="0" applyNumberFormat="1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1" fillId="0" borderId="10" xfId="0" applyFont="1" applyBorder="1" applyAlignment="1">
      <alignment horizontal="left" vertical="center"/>
    </xf>
    <xf numFmtId="164" fontId="1" fillId="0" borderId="8" xfId="0" applyNumberFormat="1" applyFont="1" applyBorder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8" xfId="0" applyBorder="1"/>
    <xf numFmtId="164" fontId="1" fillId="2" borderId="1" xfId="0" applyNumberFormat="1" applyFont="1" applyFill="1" applyBorder="1"/>
    <xf numFmtId="0" fontId="0" fillId="0" borderId="10" xfId="0" applyBorder="1"/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2" borderId="10" xfId="0" applyFont="1" applyFill="1" applyBorder="1"/>
    <xf numFmtId="164" fontId="1" fillId="2" borderId="10" xfId="0" applyNumberFormat="1" applyFont="1" applyFill="1" applyBorder="1"/>
    <xf numFmtId="0" fontId="3" fillId="0" borderId="10" xfId="1" applyFill="1" applyBorder="1"/>
    <xf numFmtId="0" fontId="4" fillId="0" borderId="10" xfId="0" applyFont="1" applyBorder="1" applyAlignment="1">
      <alignment wrapText="1"/>
    </xf>
    <xf numFmtId="0" fontId="1" fillId="2" borderId="8" xfId="0" applyFont="1" applyFill="1" applyBorder="1"/>
    <xf numFmtId="164" fontId="1" fillId="2" borderId="8" xfId="0" applyNumberFormat="1" applyFont="1" applyFill="1" applyBorder="1"/>
    <xf numFmtId="0" fontId="3" fillId="0" borderId="8" xfId="1" applyFill="1" applyBorder="1"/>
    <xf numFmtId="164" fontId="9" fillId="2" borderId="10" xfId="0" applyNumberFormat="1" applyFont="1" applyFill="1" applyBorder="1"/>
    <xf numFmtId="165" fontId="7" fillId="0" borderId="10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wrapText="1"/>
    </xf>
    <xf numFmtId="164" fontId="7" fillId="2" borderId="10" xfId="0" applyNumberFormat="1" applyFont="1" applyFill="1" applyBorder="1"/>
    <xf numFmtId="0" fontId="10" fillId="2" borderId="10" xfId="0" applyFont="1" applyFill="1" applyBorder="1"/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164" fontId="8" fillId="0" borderId="10" xfId="0" applyNumberFormat="1" applyFont="1" applyBorder="1"/>
    <xf numFmtId="0" fontId="8" fillId="0" borderId="10" xfId="0" applyFont="1" applyBorder="1" applyAlignment="1">
      <alignment wrapText="1"/>
    </xf>
    <xf numFmtId="165" fontId="8" fillId="0" borderId="10" xfId="0" applyNumberFormat="1" applyFont="1" applyBorder="1" applyAlignment="1">
      <alignment wrapText="1"/>
    </xf>
    <xf numFmtId="0" fontId="11" fillId="0" borderId="10" xfId="1" applyFont="1" applyFill="1" applyBorder="1"/>
    <xf numFmtId="0" fontId="8" fillId="0" borderId="0" xfId="0" applyFont="1"/>
    <xf numFmtId="0" fontId="7" fillId="0" borderId="10" xfId="0" applyFont="1" applyBorder="1" applyAlignment="1">
      <alignment vertical="center"/>
    </xf>
    <xf numFmtId="164" fontId="10" fillId="0" borderId="10" xfId="0" applyNumberFormat="1" applyFont="1" applyBorder="1"/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0" fillId="0" borderId="8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irbnb.de/rooms/5790485?adults=2&amp;location=Budapest%2C%20Inner%20City%2C%20Hungary&amp;check_in=2022-11-30&amp;check_out=2022-12-07&amp;federated_search_id=bd17b745-96bf-4926-8ad7-741980a55d14&amp;source_impression_id=p3_1660133934_kY45y%2BtqxZGSVu0W" TargetMode="External"/><Relationship Id="rId13" Type="http://schemas.openxmlformats.org/officeDocument/2006/relationships/hyperlink" Target="https://www.booking.com/hotel/sk/possonium-hostel-bratislava.de.html?aid=304142&amp;label=gen173nr-1DCAEoggI46AdIM1gEaDuIAQGYAQe4ARfIAQzYAQPoAQH4AQOIAgGoAgO4At6Wy5cGwAIB0gIkZDY0MTNkYTMtNDYxMC00YjNmLTk1NmQtNTJmMGZlMjEwMzA42AIE4AIB&amp;sid=153fc11f971a98ff2deebfdea109c01a&amp;all_sr_blocks=3724880" TargetMode="External"/><Relationship Id="rId18" Type="http://schemas.openxmlformats.org/officeDocument/2006/relationships/hyperlink" Target="https://hotel.check24.de/search/Dean's%20College%20Hotel-21006160/2022-11-25/2022-12-02/%5BA%7CA%5D/hotel.html?reason=private&amp;sortBy=price_asc&amp;dynamicFilters=filters%255Bflex%255D%3Dfree_cancelable%26filters%255Bhotelfacilities%255D%3Dfree_hotel_wifi%26filters%255Bratings%255D%3D7%26filters%255Broomfacilities%255D%3Dbathroom&amp;refLocationId=50488&amp;oS=716&amp;oP=232" TargetMode="External"/><Relationship Id="rId26" Type="http://schemas.openxmlformats.org/officeDocument/2006/relationships/hyperlink" Target="https://www.airbnb.de/rooms/45896944?adults=2&amp;location=Istanbul%2C%20T%C3%BCrkei&amp;federated_search_id=fe74f262-962e-487e-b527-ef7338585b0b&amp;source_impression_id=p3_1660978278_oqH2SrpuKnByagw%2F&amp;translate_ugc=true&amp;guests=1&amp;check_in=2022-12-24&amp;check_out=2023-01-01" TargetMode="External"/><Relationship Id="rId3" Type="http://schemas.openxmlformats.org/officeDocument/2006/relationships/hyperlink" Target="https://www.airbnb.de/rooms/32895914?adults=2&amp;location=Belgrade&amp;check_in=2022-12-07&amp;check_out=2022-12-14&amp;federated_search_id=d48aa15e-5c78-4fe1-814b-c9429c86ed9f&amp;source_impression_id=p3_1660133140_z2TCNb1TXV%2By1MXX" TargetMode="External"/><Relationship Id="rId21" Type="http://schemas.openxmlformats.org/officeDocument/2006/relationships/hyperlink" Target="https://www.airbnb.de/rooms/45896944?adults=2&amp;location=Istanbul%2C%20T%C3%BCrkei&amp;check_in=2022-12-31&amp;check_out=2023-01-07&amp;federated_search_id=fe74f262-962e-487e-b527-ef7338585b0b&amp;source_impression_id=p3_1660978278_oqH2SrpuKnByagw%2F" TargetMode="External"/><Relationship Id="rId7" Type="http://schemas.openxmlformats.org/officeDocument/2006/relationships/hyperlink" Target="https://www.airbnb.de/rooms/53122588?location=Belgrade&amp;check_in=2022-12-02&amp;check_out=2022-12-09&amp;federated_search_id=4ac7bdd6-483d-4eb5-9b75-889675f019b1&amp;source_impression_id=p3_1660418314_dk3jS%2F62Web5jRkX" TargetMode="External"/><Relationship Id="rId12" Type="http://schemas.openxmlformats.org/officeDocument/2006/relationships/hyperlink" Target="https://www.airbnb.de/rooms/51837737?adults=2&amp;check_in=2022-11-21&amp;check_out=2022-11-25&amp;federated_search_id=83d84982-ec6f-473d-a877-cce01f1508f5&amp;source_impression_id=p3_1660140963_72x5mFeI0LR36IVX&amp;guests=1" TargetMode="External"/><Relationship Id="rId17" Type="http://schemas.openxmlformats.org/officeDocument/2006/relationships/hyperlink" Target="https://www.airbnb.de/rooms/643858275956354927?adults=2&amp;location=Budapest%2C%20Inner%20City%2C%20Hungary&amp;check_in=2022-11-30&amp;check_out=2022-12-07&amp;federated_search_id=1e0bfb9b-a642-4a65-975a-371d2fc4cdde&amp;source_impression_id=p3_1660134337_Jg7lgcuf6q2hncSA" TargetMode="External"/><Relationship Id="rId25" Type="http://schemas.openxmlformats.org/officeDocument/2006/relationships/hyperlink" Target="https://hotel.check24.de/search/Han%20Hotel-7930202/2023-01-01/2023-01-08/%5BA%7CA%5D/hotel.html?promotionHotelId=7864134&amp;promotionType=hotelDirectSearch&amp;reason=private&amp;dynamicFilters=filters%255Bprice%255D%3D0%252C40%26filters%255Bratings%255D%3D7%26filters%255Bflex%255D%3Dfree_cancelable%26filters%255Bhotelfacilities%255D%3Dfree_hotel_wifi%26filters%255Broomfacilities%255D%3Dbathroom&amp;refLocationId=11253&amp;oS=24&amp;oP=331" TargetMode="External"/><Relationship Id="rId2" Type="http://schemas.openxmlformats.org/officeDocument/2006/relationships/hyperlink" Target="https://www.airbnb.de/rooms/17827232?adults=2&amp;location=Belgrade&amp;check_in=2022-12-07&amp;check_out=2022-12-14&amp;federated_search_id=d48aa15e-5c78-4fe1-814b-c9429c86ed9f&amp;source_impression_id=p3_1660132709_%2FEE7bcoYyEtMzDd0" TargetMode="External"/><Relationship Id="rId16" Type="http://schemas.openxmlformats.org/officeDocument/2006/relationships/hyperlink" Target="https://hotel.check24.de/search/Plus%20Prague%20Hostel-9522725/2022-11-04/2022-11-12/%5BA%7CA%5D/hotel.html?dynamicFilters=filters%255Bratings%255D%3D7%26filters%255Bprice%255D%3D0%252C40%26filters%255Bhotelfacilities%255D%3Dfree_hotel_wifi%26filters%255Bflex%255D%3Dfree_cancelable" TargetMode="External"/><Relationship Id="rId20" Type="http://schemas.openxmlformats.org/officeDocument/2006/relationships/hyperlink" Target="https://hotel.check24.de/search/Han%20Hotel-7930202/2022-12-21/2022-12-28/%5BA%7CA%5D/hotel.html?reason=private&amp;sortBy=price_asc&amp;dynamicFilters=filters%255Broomfacilities%255D%3Dbathroom%252Ckitchen%26filters%255Bratings%255D%3D7%26filters%255Bhotelfacilities%255D%3Dfree_hotel_wifi%26filters%255Bflex%255D%3Dfree_cancelable&amp;refLocationId=11253&amp;oS=24&amp;oP=331" TargetMode="External"/><Relationship Id="rId29" Type="http://schemas.openxmlformats.org/officeDocument/2006/relationships/hyperlink" Target="https://www.airbnb.de/rooms/46723372?adults=2&amp;location=Istanbul%2C%20T%C3%BCrkei&amp;check_in=2022-12-24&amp;check_out=2023-01-02&amp;federated_search_id=cd1f8a02-f4c6-4dac-9e93-0527b929a371&amp;source_impression_id=p3_1661068642_xkTamzboe%2BwMMvKK&amp;guests=1" TargetMode="External"/><Relationship Id="rId1" Type="http://schemas.openxmlformats.org/officeDocument/2006/relationships/hyperlink" Target="https://www.airbnb.de/rooms/50949040?adults=2&amp;check_in=2022-12-21&amp;check_out=2023-01-04&amp;federated_search_id=6d62f7d1-2c93-402a-ab67-cc1391d09696&amp;source_impression_id=p3_1660079118_Eui0L0uQGK0T8Rcg" TargetMode="External"/><Relationship Id="rId6" Type="http://schemas.openxmlformats.org/officeDocument/2006/relationships/hyperlink" Target="https://www.airbnb.de/rooms/35044443?adults=2&amp;federated_search_id=9a5b150a-8ef4-4fe2-9426-ffdfe0282a87&amp;source_impression_id=p3_1660129033_bAroyeTEwvkJVQBB&amp;guests=1&amp;check_in=2022-12-09&amp;check_out=2022-12-21" TargetMode="External"/><Relationship Id="rId11" Type="http://schemas.openxmlformats.org/officeDocument/2006/relationships/hyperlink" Target="https://www.airbnb.de/rooms/51837737?adults=2&amp;check_in=2022-11-23&amp;check_out=2022-11-30&amp;federated_search_id=83d84982-ec6f-473d-a877-cce01f1508f5&amp;source_impression_id=p3_1660140963_72x5mFeI0LR36IVX" TargetMode="External"/><Relationship Id="rId24" Type="http://schemas.openxmlformats.org/officeDocument/2006/relationships/hyperlink" Target="https://hotel.check24.de/search/Marpalace%20Hotel-10046863/2022-12-31/2023-01-01/%5BA%7CA%5D/hotel.html?dynamicFilters=filters%255Broomfacilities%255D%3Dbathroom%26filters%255Bhotelfacilities%255D%3Dfree_hotel_wifi%26filters%255Bflex%255D%3Dfree_cancelable%26filters%255Bratings%255D%3D7%26filters%255Bprice%255D%3D0%252C40&amp;reason=private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airbnb.de/rooms/35044443?adults=2&amp;check_in=2022-12-14&amp;check_out=2022-12-21&amp;federated_search_id=9a5b150a-8ef4-4fe2-9426-ffdfe0282a87&amp;source_impression_id=p3_1660129033_bAroyeTEwvkJVQBB" TargetMode="External"/><Relationship Id="rId15" Type="http://schemas.openxmlformats.org/officeDocument/2006/relationships/hyperlink" Target="https://www.airbnb.de/rooms/29826429?adults=2&amp;location=Wien&amp;check_in=2022-11-13&amp;check_out=2022-11-19&amp;federated_search_id=b11beba2-2bd6-4756-a03c-43db13b319dd&amp;source_impression_id=p3_1660223068_ucT%2BXuN%2BdsM6h5Oe&amp;guests=1" TargetMode="External"/><Relationship Id="rId23" Type="http://schemas.openxmlformats.org/officeDocument/2006/relationships/hyperlink" Target="https://hotel.check24.de/search/Marpalace%20Hotel-10046863/2022-12-31/2023-01-07/%5BA%7CA%5D/hotel.html?dynamicFilters=filters%255Broomfacilities%255D%3Dbathroom%26filters%255Bhotelfacilities%255D%3Dfree_hotel_wifi%26filters%255Bflex%255D%3Dfree_cancelable%26filters%255Bratings%255D%3D7%26filters%255Bprice%255D%3D0%252C40" TargetMode="External"/><Relationship Id="rId28" Type="http://schemas.openxmlformats.org/officeDocument/2006/relationships/hyperlink" Target="https://hotel.check24.de/search/Han%20Hotel-7930202/2022-12-31/2023-01-07/%5BA%7CA%5D/hotel.html?promotionHotelId=7864134&amp;promotionType=hotelDirectSearch&amp;reason=private&amp;dynamicFilters=filters%255Bprice%255D%3D0%252C40%26filters%255Bratings%255D%3D7%26filters%255Bflex%255D%3Dfree_cancelable%26filters%255Bhotelfacilities%255D%3Dfree_hotel_wifi%26filters%255Broomfacilities%255D%3Dbathroom&amp;refLocationId=11253&amp;oS=24&amp;oP=331" TargetMode="External"/><Relationship Id="rId10" Type="http://schemas.openxmlformats.org/officeDocument/2006/relationships/hyperlink" Target="https://www.airbnb.de/rooms/30986422?location=Budapest&amp;check_in=2022-11-25&amp;check_out=2022-12-02&amp;federated_search_id=1763b91f-5a05-41a3-a511-cfdf8d796f95&amp;source_impression_id=p3_1660420662_R2QsODF9ZeyZvDcE" TargetMode="External"/><Relationship Id="rId19" Type="http://schemas.openxmlformats.org/officeDocument/2006/relationships/hyperlink" Target="https://hotel.check24.de/search/Han%20Hotel-7930202/2022-12-21/2023-01-04/%5BA%7CA%5D/hotel.html?reason=private&amp;sortBy=price_asc&amp;dynamicFilters=filters%255Broomfacilities%255D%3Dbathroom%252Ckitchen%26filters%255Bratings%255D%3D7%26filters%255Bhotelfacilities%255D%3Dfree_hotel_wifi%26filters%255Bflex%255D%3Dfree_cancelable&amp;refLocationId=11253&amp;oS=24&amp;oP=331" TargetMode="External"/><Relationship Id="rId31" Type="http://schemas.openxmlformats.org/officeDocument/2006/relationships/hyperlink" Target="https://www.airbnb.de/rooms/1052941?adults=2&amp;check_in=2022-11-01&amp;check_out=2022-11-09&amp;federated_search_id=be9be15e-44c2-4db7-a806-6ff1f0110cf8&amp;source_impression_id=p3_1660228714_ZLL%2B6KZydOAdap5D" TargetMode="External"/><Relationship Id="rId4" Type="http://schemas.openxmlformats.org/officeDocument/2006/relationships/hyperlink" Target="https://www.airbnb.de/rooms/18781504?adults=2&amp;check_in=2022-11-09&amp;check_out=2022-11-16&amp;federated_search_id=6267fba3-7b3e-4c43-8c5d-3295d41f66be&amp;source_impression_id=p3_1660224206_CQEzuJ7kRqTGTKHH" TargetMode="External"/><Relationship Id="rId9" Type="http://schemas.openxmlformats.org/officeDocument/2006/relationships/hyperlink" Target="https://www.airbnb.de/rooms/643858275956354927?adults=2&amp;location=Budapest%2C%20Inner%20City%2C%20Hungary&amp;check_in=2022-11-25&amp;check_out=2022-12-02&amp;federated_search_id=1e0bfb9b-a642-4a65-975a-371d2fc4cdde&amp;source_impression_id=p3_1660134337_Jg7lgcuf6q2hncSA&amp;guests=1" TargetMode="External"/><Relationship Id="rId14" Type="http://schemas.openxmlformats.org/officeDocument/2006/relationships/hyperlink" Target="https://www.airbnb.de/rooms/48091016?adults=2&amp;location=Wien&amp;check_in=2022-11-12&amp;check_out=2022-11-19&amp;federated_search_id=7107ac21-c3aa-45e9-9e61-b8abbf8e5ea3&amp;source_impression_id=p3_1660543492_xqGYU%2BdrQiOwBD%2B0" TargetMode="External"/><Relationship Id="rId22" Type="http://schemas.openxmlformats.org/officeDocument/2006/relationships/hyperlink" Target="https://www.airbnb.de/rooms/45896944?adults=2&amp;location=Istanbul%2C%20T%C3%BCrkei&amp;check_in=2022-12-24&amp;check_out=2022-12-31&amp;federated_search_id=fe74f262-962e-487e-b527-ef7338585b0b&amp;source_impression_id=p3_1660978278_oqH2SrpuKnByagw%2F&amp;translate_ugc=true&amp;guests=1" TargetMode="External"/><Relationship Id="rId27" Type="http://schemas.openxmlformats.org/officeDocument/2006/relationships/hyperlink" Target="https://hotel.check24.de/search/Han%20Hotel-7930202/2022-12-31/2023-01-07/%5BA%7CA%5D/hotel.html?promotionHotelId=7864134&amp;promotionType=hotelDirectSearch&amp;reason=private&amp;dynamicFilters=filters%255Bprice%255D%3D0%252C40%26filters%255Bratings%255D%3D7%26filters%255Bflex%255D%3Dfree_cancelable%26filters%255Bhotelfacilities%255D%3Dfree_hotel_wifi%26filters%255Broomfacilities%255D%3Dbathroom&amp;refLocationId=11253&amp;oS=24&amp;oP=331" TargetMode="External"/><Relationship Id="rId30" Type="http://schemas.openxmlformats.org/officeDocument/2006/relationships/hyperlink" Target="https://www.airbnb.de/rooms/47778219?adults=2&amp;location=Milda%20Suiten%20Istanbul&amp;check_in=2022-12-24&amp;check_out=2023-01-02&amp;federated_search_id=585ac056-d2d3-4c56-9bad-c82f2926e3bb&amp;source_impression_id=p3_1661239384_VS6rbipDubalcTt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A35A7-452A-4F65-BCAD-63342F884FAD}">
  <dimension ref="A1:K79"/>
  <sheetViews>
    <sheetView tabSelected="1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F22" sqref="F22"/>
    </sheetView>
  </sheetViews>
  <sheetFormatPr baseColWidth="10" defaultRowHeight="14.5" x14ac:dyDescent="0.35"/>
  <cols>
    <col min="2" max="2" width="11.453125" style="14"/>
    <col min="3" max="3" width="22.453125" bestFit="1" customWidth="1"/>
    <col min="5" max="5" width="31.1796875" customWidth="1"/>
    <col min="6" max="9" width="28.7265625" customWidth="1"/>
    <col min="10" max="10" width="67.1796875" customWidth="1"/>
    <col min="11" max="11" width="255.54296875" customWidth="1"/>
  </cols>
  <sheetData>
    <row r="1" spans="1:11" ht="26.5" thickBot="1" x14ac:dyDescent="0.65">
      <c r="A1" s="7" t="s">
        <v>0</v>
      </c>
      <c r="B1" s="67"/>
    </row>
    <row r="2" spans="1:11" ht="15" thickBot="1" x14ac:dyDescent="0.4">
      <c r="A2" s="10" t="s">
        <v>221</v>
      </c>
      <c r="D2" s="11" t="s">
        <v>130</v>
      </c>
      <c r="F2" s="6">
        <f>G2/(3+8+7+2+4+7+7+12+18)</f>
        <v>30.652941176470591</v>
      </c>
      <c r="G2" s="5">
        <f>SUM(G5:G622)</f>
        <v>2084.4</v>
      </c>
      <c r="I2" s="2" t="s">
        <v>58</v>
      </c>
    </row>
    <row r="3" spans="1:11" x14ac:dyDescent="0.35">
      <c r="F3" s="108" t="s">
        <v>124</v>
      </c>
      <c r="G3" s="109"/>
    </row>
    <row r="4" spans="1:11" ht="15" thickBot="1" x14ac:dyDescent="0.4">
      <c r="A4" s="8" t="s">
        <v>1</v>
      </c>
      <c r="B4" s="68" t="s">
        <v>2</v>
      </c>
      <c r="C4" s="8" t="s">
        <v>139</v>
      </c>
      <c r="D4" s="9" t="s">
        <v>5</v>
      </c>
      <c r="E4" s="8" t="s">
        <v>6</v>
      </c>
      <c r="F4" s="12" t="s">
        <v>5</v>
      </c>
      <c r="G4" s="13" t="s">
        <v>125</v>
      </c>
      <c r="H4" s="8" t="s">
        <v>59</v>
      </c>
      <c r="I4" s="8" t="s">
        <v>129</v>
      </c>
      <c r="J4" s="8" t="s">
        <v>3</v>
      </c>
      <c r="K4" s="8" t="s">
        <v>8</v>
      </c>
    </row>
    <row r="5" spans="1:11" ht="58" x14ac:dyDescent="0.35">
      <c r="A5" s="94" t="s">
        <v>4</v>
      </c>
      <c r="B5" s="92" t="s">
        <v>7</v>
      </c>
      <c r="C5" s="105" t="s">
        <v>200</v>
      </c>
      <c r="D5" s="110">
        <v>26</v>
      </c>
      <c r="E5" s="1" t="s">
        <v>132</v>
      </c>
      <c r="F5" s="15"/>
      <c r="G5" s="16"/>
      <c r="H5" s="90" t="s">
        <v>133</v>
      </c>
      <c r="I5" s="17" t="s">
        <v>153</v>
      </c>
      <c r="J5" s="90" t="s">
        <v>154</v>
      </c>
      <c r="K5" s="18" t="s">
        <v>9</v>
      </c>
    </row>
    <row r="6" spans="1:11" ht="58" x14ac:dyDescent="0.35">
      <c r="A6" s="95"/>
      <c r="B6" s="93"/>
      <c r="C6" s="106"/>
      <c r="D6" s="111"/>
      <c r="E6" s="19" t="s">
        <v>134</v>
      </c>
      <c r="F6" s="20"/>
      <c r="G6" s="21"/>
      <c r="H6" s="91"/>
      <c r="I6" s="23" t="s">
        <v>165</v>
      </c>
      <c r="J6" s="91"/>
      <c r="K6" s="24" t="s">
        <v>155</v>
      </c>
    </row>
    <row r="7" spans="1:11" ht="75" customHeight="1" x14ac:dyDescent="0.35">
      <c r="A7" s="25" t="s">
        <v>4</v>
      </c>
      <c r="B7" s="92" t="s">
        <v>7</v>
      </c>
      <c r="C7" s="105" t="s">
        <v>148</v>
      </c>
      <c r="D7" s="110">
        <v>31</v>
      </c>
      <c r="E7" s="90" t="s">
        <v>164</v>
      </c>
      <c r="F7" s="26"/>
      <c r="G7" s="27"/>
      <c r="H7" s="28" t="s">
        <v>150</v>
      </c>
      <c r="I7" s="29" t="s">
        <v>149</v>
      </c>
      <c r="J7" s="90" t="s">
        <v>159</v>
      </c>
      <c r="K7" s="30" t="s">
        <v>151</v>
      </c>
    </row>
    <row r="8" spans="1:11" ht="75" customHeight="1" x14ac:dyDescent="0.35">
      <c r="A8" s="31" t="s">
        <v>4</v>
      </c>
      <c r="B8" s="101"/>
      <c r="C8" s="114"/>
      <c r="D8" s="113"/>
      <c r="E8" s="112"/>
      <c r="F8" s="15"/>
      <c r="G8" s="16"/>
      <c r="H8" s="112" t="s">
        <v>163</v>
      </c>
      <c r="I8" s="17" t="s">
        <v>162</v>
      </c>
      <c r="J8" s="112"/>
      <c r="K8" s="18" t="s">
        <v>161</v>
      </c>
    </row>
    <row r="9" spans="1:11" ht="75" customHeight="1" x14ac:dyDescent="0.35">
      <c r="A9" s="32" t="s">
        <v>4</v>
      </c>
      <c r="B9" s="93"/>
      <c r="C9" s="106"/>
      <c r="D9" s="111"/>
      <c r="E9" s="22" t="s">
        <v>190</v>
      </c>
      <c r="F9" s="34">
        <f>G9/9</f>
        <v>34.048888888888889</v>
      </c>
      <c r="G9" s="21">
        <v>306.44</v>
      </c>
      <c r="H9" s="91"/>
      <c r="I9" s="35" t="s">
        <v>181</v>
      </c>
      <c r="J9" s="91"/>
      <c r="K9" s="24" t="s">
        <v>161</v>
      </c>
    </row>
    <row r="10" spans="1:11" ht="75" customHeight="1" x14ac:dyDescent="0.35">
      <c r="A10" s="36" t="s">
        <v>4</v>
      </c>
      <c r="B10" s="37" t="s">
        <v>7</v>
      </c>
      <c r="C10" s="56" t="s">
        <v>191</v>
      </c>
      <c r="D10" s="39">
        <v>24</v>
      </c>
      <c r="E10" s="38" t="s">
        <v>192</v>
      </c>
      <c r="F10" s="40"/>
      <c r="G10" s="41"/>
      <c r="H10" s="38" t="s">
        <v>193</v>
      </c>
      <c r="I10" s="42" t="s">
        <v>181</v>
      </c>
      <c r="J10" s="38" t="s">
        <v>194</v>
      </c>
      <c r="K10" s="43" t="s">
        <v>195</v>
      </c>
    </row>
    <row r="11" spans="1:11" ht="75" customHeight="1" x14ac:dyDescent="0.35">
      <c r="A11" s="36" t="s">
        <v>4</v>
      </c>
      <c r="B11" s="37" t="s">
        <v>7</v>
      </c>
      <c r="C11" s="56" t="s">
        <v>185</v>
      </c>
      <c r="D11" s="39">
        <v>20</v>
      </c>
      <c r="E11" s="38" t="s">
        <v>186</v>
      </c>
      <c r="F11" s="40"/>
      <c r="G11" s="41"/>
      <c r="H11" s="38" t="s">
        <v>187</v>
      </c>
      <c r="I11" s="42" t="s">
        <v>181</v>
      </c>
      <c r="J11" s="38" t="s">
        <v>189</v>
      </c>
      <c r="K11" s="43" t="s">
        <v>188</v>
      </c>
    </row>
    <row r="12" spans="1:11" ht="45" customHeight="1" x14ac:dyDescent="0.35">
      <c r="A12" s="94" t="s">
        <v>4</v>
      </c>
      <c r="B12" s="92" t="s">
        <v>45</v>
      </c>
      <c r="C12" s="102" t="s">
        <v>140</v>
      </c>
      <c r="D12" s="45">
        <f>165.5/7</f>
        <v>23.642857142857142</v>
      </c>
      <c r="E12" s="28" t="s">
        <v>146</v>
      </c>
      <c r="F12" s="26"/>
      <c r="G12" s="27"/>
      <c r="H12" s="46" t="s">
        <v>144</v>
      </c>
      <c r="I12" s="29" t="s">
        <v>152</v>
      </c>
      <c r="J12" s="90" t="s">
        <v>199</v>
      </c>
      <c r="K12" s="30" t="s">
        <v>131</v>
      </c>
    </row>
    <row r="13" spans="1:11" ht="43.5" x14ac:dyDescent="0.35">
      <c r="A13" s="104"/>
      <c r="B13" s="101"/>
      <c r="C13" s="107"/>
      <c r="D13" s="47">
        <f>149/7</f>
        <v>21.285714285714285</v>
      </c>
      <c r="E13" s="1" t="s">
        <v>174</v>
      </c>
      <c r="F13" s="15"/>
      <c r="G13" s="16"/>
      <c r="H13" s="48" t="s">
        <v>171</v>
      </c>
      <c r="I13" s="17" t="s">
        <v>173</v>
      </c>
      <c r="J13" s="112"/>
      <c r="K13" s="18" t="s">
        <v>131</v>
      </c>
    </row>
    <row r="14" spans="1:11" ht="43.5" x14ac:dyDescent="0.35">
      <c r="A14" s="104"/>
      <c r="B14" s="101"/>
      <c r="C14" s="107"/>
      <c r="D14" s="47">
        <f>147.61/7</f>
        <v>21.087142857142858</v>
      </c>
      <c r="E14" s="1" t="s">
        <v>175</v>
      </c>
      <c r="F14" s="15"/>
      <c r="G14" s="16"/>
      <c r="H14" s="48" t="s">
        <v>176</v>
      </c>
      <c r="I14" s="17" t="s">
        <v>177</v>
      </c>
      <c r="J14" s="112"/>
      <c r="K14" s="18" t="s">
        <v>131</v>
      </c>
    </row>
    <row r="15" spans="1:11" ht="43.5" x14ac:dyDescent="0.35">
      <c r="A15" s="104"/>
      <c r="B15" s="101"/>
      <c r="C15" s="107"/>
      <c r="D15" s="47">
        <f>164.01/7</f>
        <v>23.43</v>
      </c>
      <c r="E15" s="1" t="s">
        <v>170</v>
      </c>
      <c r="F15" s="15"/>
      <c r="G15" s="16"/>
      <c r="H15" s="48" t="s">
        <v>171</v>
      </c>
      <c r="I15" s="17" t="s">
        <v>172</v>
      </c>
      <c r="J15" s="112"/>
      <c r="K15" s="18" t="s">
        <v>131</v>
      </c>
    </row>
    <row r="16" spans="1:11" ht="43.5" x14ac:dyDescent="0.35">
      <c r="A16" s="104"/>
      <c r="B16" s="101"/>
      <c r="C16" s="107"/>
      <c r="D16" s="3">
        <f>331/14</f>
        <v>23.642857142857142</v>
      </c>
      <c r="E16" s="1" t="s">
        <v>145</v>
      </c>
      <c r="F16" s="15"/>
      <c r="G16" s="16"/>
      <c r="H16" s="48" t="s">
        <v>144</v>
      </c>
      <c r="I16" s="17" t="s">
        <v>143</v>
      </c>
      <c r="J16" s="112"/>
      <c r="K16" s="18" t="s">
        <v>131</v>
      </c>
    </row>
    <row r="17" spans="1:11" ht="43.5" x14ac:dyDescent="0.35">
      <c r="A17" s="49" t="s">
        <v>4</v>
      </c>
      <c r="B17" s="101" t="s">
        <v>35</v>
      </c>
      <c r="C17" s="107"/>
      <c r="D17" s="3">
        <f>159/9</f>
        <v>17.666666666666668</v>
      </c>
      <c r="E17" s="1" t="s">
        <v>184</v>
      </c>
      <c r="F17" s="15"/>
      <c r="G17" s="16"/>
      <c r="H17" s="48" t="s">
        <v>144</v>
      </c>
      <c r="I17" s="17" t="s">
        <v>181</v>
      </c>
      <c r="J17" s="112"/>
      <c r="K17" s="18" t="s">
        <v>197</v>
      </c>
    </row>
    <row r="18" spans="1:11" ht="72.5" x14ac:dyDescent="0.35">
      <c r="A18" s="50" t="s">
        <v>4</v>
      </c>
      <c r="B18" s="93"/>
      <c r="C18" s="103"/>
      <c r="D18" s="51">
        <f>137.34/7</f>
        <v>19.62</v>
      </c>
      <c r="E18" s="19" t="s">
        <v>196</v>
      </c>
      <c r="F18" s="52">
        <f>G18/7</f>
        <v>18.905714285714286</v>
      </c>
      <c r="G18" s="21">
        <v>132.34</v>
      </c>
      <c r="H18" s="53" t="s">
        <v>176</v>
      </c>
      <c r="I18" s="35" t="s">
        <v>177</v>
      </c>
      <c r="J18" s="91"/>
      <c r="K18" s="24" t="s">
        <v>198</v>
      </c>
    </row>
    <row r="19" spans="1:11" ht="43.5" x14ac:dyDescent="0.35">
      <c r="A19" s="57" t="s">
        <v>4</v>
      </c>
      <c r="B19" s="37" t="s">
        <v>35</v>
      </c>
      <c r="C19" s="66" t="s">
        <v>178</v>
      </c>
      <c r="D19" s="54">
        <f>243/9</f>
        <v>27</v>
      </c>
      <c r="E19" s="55" t="s">
        <v>179</v>
      </c>
      <c r="F19" s="40"/>
      <c r="G19" s="41"/>
      <c r="H19" s="56" t="s">
        <v>180</v>
      </c>
      <c r="I19" s="42" t="s">
        <v>181</v>
      </c>
      <c r="J19" s="38" t="s">
        <v>183</v>
      </c>
      <c r="K19" s="43" t="s">
        <v>182</v>
      </c>
    </row>
    <row r="20" spans="1:11" ht="75" customHeight="1" x14ac:dyDescent="0.35">
      <c r="A20" s="25" t="s">
        <v>4</v>
      </c>
      <c r="B20" s="92" t="s">
        <v>45</v>
      </c>
      <c r="C20" s="102" t="s">
        <v>156</v>
      </c>
      <c r="D20" s="58">
        <f>114/7</f>
        <v>16.285714285714285</v>
      </c>
      <c r="E20" s="28" t="s">
        <v>160</v>
      </c>
      <c r="F20" s="26"/>
      <c r="G20" s="27"/>
      <c r="H20" s="28" t="s">
        <v>158</v>
      </c>
      <c r="I20" s="29" t="s">
        <v>149</v>
      </c>
      <c r="J20" s="90" t="s">
        <v>166</v>
      </c>
      <c r="K20" s="30" t="s">
        <v>157</v>
      </c>
    </row>
    <row r="21" spans="1:11" ht="75" customHeight="1" x14ac:dyDescent="0.35">
      <c r="A21" s="59" t="s">
        <v>4</v>
      </c>
      <c r="B21" s="93"/>
      <c r="C21" s="103"/>
      <c r="D21" s="51">
        <v>13</v>
      </c>
      <c r="E21" s="19" t="s">
        <v>167</v>
      </c>
      <c r="F21" s="20"/>
      <c r="G21" s="21"/>
      <c r="H21" s="19" t="s">
        <v>168</v>
      </c>
      <c r="I21" s="23" t="s">
        <v>169</v>
      </c>
      <c r="J21" s="91"/>
      <c r="K21" s="24" t="s">
        <v>157</v>
      </c>
    </row>
    <row r="22" spans="1:11" s="60" customFormat="1" ht="58" x14ac:dyDescent="0.35">
      <c r="A22" s="32" t="s">
        <v>4</v>
      </c>
      <c r="B22" s="33" t="s">
        <v>35</v>
      </c>
      <c r="C22" s="65" t="s">
        <v>147</v>
      </c>
      <c r="D22" s="61">
        <f>45/2</f>
        <v>22.5</v>
      </c>
      <c r="E22" s="19" t="s">
        <v>231</v>
      </c>
      <c r="F22" s="52">
        <f>G22/2</f>
        <v>1</v>
      </c>
      <c r="G22" s="21">
        <f>45-43</f>
        <v>2</v>
      </c>
      <c r="H22" s="19" t="s">
        <v>135</v>
      </c>
      <c r="I22" s="32" t="s">
        <v>136</v>
      </c>
      <c r="J22" s="19" t="s">
        <v>138</v>
      </c>
      <c r="K22" s="64" t="s">
        <v>137</v>
      </c>
    </row>
    <row r="23" spans="1:11" ht="72.5" x14ac:dyDescent="0.35">
      <c r="A23" s="25" t="s">
        <v>11</v>
      </c>
      <c r="B23" s="92" t="s">
        <v>7</v>
      </c>
      <c r="C23" s="90" t="s">
        <v>201</v>
      </c>
      <c r="D23" s="45">
        <v>27</v>
      </c>
      <c r="E23" s="28" t="s">
        <v>13</v>
      </c>
      <c r="F23" s="26"/>
      <c r="G23" s="27"/>
      <c r="H23" s="28"/>
      <c r="I23" s="62" t="s">
        <v>12</v>
      </c>
      <c r="J23" s="90" t="s">
        <v>61</v>
      </c>
      <c r="K23" s="30" t="s">
        <v>10</v>
      </c>
    </row>
    <row r="24" spans="1:11" ht="72.5" x14ac:dyDescent="0.35">
      <c r="A24" s="32" t="s">
        <v>11</v>
      </c>
      <c r="B24" s="93"/>
      <c r="C24" s="91"/>
      <c r="D24" s="61">
        <v>31.67</v>
      </c>
      <c r="E24" s="19" t="s">
        <v>121</v>
      </c>
      <c r="F24" s="63">
        <f>G24/12</f>
        <v>32.899166666666666</v>
      </c>
      <c r="G24" s="21">
        <v>394.79</v>
      </c>
      <c r="H24" s="19" t="s">
        <v>60</v>
      </c>
      <c r="I24" s="32" t="s">
        <v>56</v>
      </c>
      <c r="J24" s="91"/>
      <c r="K24" s="24" t="s">
        <v>57</v>
      </c>
    </row>
    <row r="25" spans="1:11" ht="43.5" x14ac:dyDescent="0.35">
      <c r="A25" s="69" t="s">
        <v>14</v>
      </c>
      <c r="B25" s="37" t="s">
        <v>7</v>
      </c>
      <c r="C25" s="56" t="s">
        <v>202</v>
      </c>
      <c r="D25" s="54">
        <v>15.57</v>
      </c>
      <c r="E25" s="55" t="s">
        <v>122</v>
      </c>
      <c r="F25" s="70">
        <f>G25/7</f>
        <v>16.368571428571428</v>
      </c>
      <c r="G25" s="41">
        <v>114.58</v>
      </c>
      <c r="H25" s="55" t="s">
        <v>63</v>
      </c>
      <c r="I25" s="69" t="s">
        <v>62</v>
      </c>
      <c r="J25" s="55" t="s">
        <v>65</v>
      </c>
      <c r="K25" s="71" t="s">
        <v>64</v>
      </c>
    </row>
    <row r="26" spans="1:11" ht="72.5" x14ac:dyDescent="0.35">
      <c r="A26" s="36" t="s">
        <v>14</v>
      </c>
      <c r="B26" s="37" t="s">
        <v>7</v>
      </c>
      <c r="C26" s="56" t="s">
        <v>203</v>
      </c>
      <c r="D26" s="54">
        <v>23</v>
      </c>
      <c r="E26" s="55" t="s">
        <v>24</v>
      </c>
      <c r="F26" s="55"/>
      <c r="G26" s="41"/>
      <c r="H26" s="55"/>
      <c r="I26" s="64" t="s">
        <v>15</v>
      </c>
      <c r="J26" s="55" t="s">
        <v>17</v>
      </c>
      <c r="K26" s="43" t="s">
        <v>16</v>
      </c>
    </row>
    <row r="27" spans="1:11" ht="58" x14ac:dyDescent="0.35">
      <c r="A27" s="36" t="s">
        <v>14</v>
      </c>
      <c r="B27" s="37" t="s">
        <v>7</v>
      </c>
      <c r="C27" s="56" t="s">
        <v>204</v>
      </c>
      <c r="D27" s="54">
        <v>26</v>
      </c>
      <c r="E27" s="55" t="s">
        <v>19</v>
      </c>
      <c r="F27" s="55"/>
      <c r="G27" s="41"/>
      <c r="H27" s="55"/>
      <c r="I27" s="64" t="s">
        <v>15</v>
      </c>
      <c r="J27" s="55" t="s">
        <v>21</v>
      </c>
      <c r="K27" s="43" t="s">
        <v>18</v>
      </c>
    </row>
    <row r="28" spans="1:11" ht="87" x14ac:dyDescent="0.35">
      <c r="A28" s="36" t="s">
        <v>20</v>
      </c>
      <c r="B28" s="37" t="s">
        <v>7</v>
      </c>
      <c r="C28" s="56" t="s">
        <v>205</v>
      </c>
      <c r="D28" s="54">
        <v>22</v>
      </c>
      <c r="E28" s="55" t="s">
        <v>115</v>
      </c>
      <c r="F28" s="55"/>
      <c r="G28" s="41"/>
      <c r="H28" s="55" t="s">
        <v>69</v>
      </c>
      <c r="I28" s="36" t="s">
        <v>66</v>
      </c>
      <c r="J28" s="55" t="s">
        <v>71</v>
      </c>
      <c r="K28" s="43" t="s">
        <v>68</v>
      </c>
    </row>
    <row r="29" spans="1:11" ht="72.5" x14ac:dyDescent="0.35">
      <c r="A29" s="69" t="s">
        <v>20</v>
      </c>
      <c r="B29" s="37" t="s">
        <v>35</v>
      </c>
      <c r="C29" s="56" t="s">
        <v>141</v>
      </c>
      <c r="D29" s="54">
        <f>213.46/7</f>
        <v>30.494285714285716</v>
      </c>
      <c r="E29" s="55" t="s">
        <v>126</v>
      </c>
      <c r="F29" s="70">
        <f>G29/7</f>
        <v>28.055714285714284</v>
      </c>
      <c r="G29" s="41">
        <v>196.39</v>
      </c>
      <c r="H29" s="72" t="s">
        <v>72</v>
      </c>
      <c r="I29" s="69" t="s">
        <v>66</v>
      </c>
      <c r="J29" s="55" t="s">
        <v>74</v>
      </c>
      <c r="K29" s="71" t="s">
        <v>73</v>
      </c>
    </row>
    <row r="30" spans="1:11" ht="29" x14ac:dyDescent="0.35">
      <c r="A30" s="36" t="s">
        <v>20</v>
      </c>
      <c r="B30" s="37" t="s">
        <v>45</v>
      </c>
      <c r="C30" s="66" t="s">
        <v>206</v>
      </c>
      <c r="D30" s="54">
        <f>232/7</f>
        <v>33.142857142857146</v>
      </c>
      <c r="E30" s="55" t="s">
        <v>118</v>
      </c>
      <c r="F30" s="55"/>
      <c r="G30" s="41"/>
      <c r="H30" s="55" t="s">
        <v>69</v>
      </c>
      <c r="I30" s="36" t="s">
        <v>66</v>
      </c>
      <c r="J30" s="55" t="s">
        <v>120</v>
      </c>
      <c r="K30" s="71" t="s">
        <v>119</v>
      </c>
    </row>
    <row r="31" spans="1:11" ht="72.5" x14ac:dyDescent="0.35">
      <c r="A31" s="36" t="s">
        <v>20</v>
      </c>
      <c r="B31" s="37" t="s">
        <v>7</v>
      </c>
      <c r="C31" s="66" t="s">
        <v>207</v>
      </c>
      <c r="D31" s="54">
        <v>28</v>
      </c>
      <c r="E31" s="55" t="s">
        <v>25</v>
      </c>
      <c r="F31" s="55"/>
      <c r="G31" s="41"/>
      <c r="H31" s="55"/>
      <c r="I31" s="64" t="s">
        <v>23</v>
      </c>
      <c r="J31" s="55" t="s">
        <v>26</v>
      </c>
      <c r="K31" s="43" t="s">
        <v>22</v>
      </c>
    </row>
    <row r="32" spans="1:11" ht="58" x14ac:dyDescent="0.35">
      <c r="A32" s="94" t="s">
        <v>20</v>
      </c>
      <c r="B32" s="92" t="s">
        <v>7</v>
      </c>
      <c r="C32" s="90" t="s">
        <v>208</v>
      </c>
      <c r="D32" s="45">
        <v>27</v>
      </c>
      <c r="E32" s="28" t="s">
        <v>28</v>
      </c>
      <c r="F32" s="28"/>
      <c r="G32" s="27"/>
      <c r="H32" s="28"/>
      <c r="I32" s="62" t="s">
        <v>23</v>
      </c>
      <c r="J32" s="90" t="s">
        <v>29</v>
      </c>
      <c r="K32" s="30" t="s">
        <v>27</v>
      </c>
    </row>
    <row r="33" spans="1:11" ht="43.5" x14ac:dyDescent="0.35">
      <c r="A33" s="95"/>
      <c r="B33" s="93"/>
      <c r="C33" s="91"/>
      <c r="D33" s="61">
        <v>34</v>
      </c>
      <c r="E33" s="19" t="s">
        <v>117</v>
      </c>
      <c r="F33" s="19"/>
      <c r="G33" s="21"/>
      <c r="H33" s="19" t="s">
        <v>70</v>
      </c>
      <c r="I33" s="59" t="s">
        <v>116</v>
      </c>
      <c r="J33" s="91"/>
      <c r="K33" s="24" t="s">
        <v>67</v>
      </c>
    </row>
    <row r="34" spans="1:11" ht="43.5" x14ac:dyDescent="0.35">
      <c r="A34" s="73" t="s">
        <v>31</v>
      </c>
      <c r="B34" s="92" t="s">
        <v>7</v>
      </c>
      <c r="C34" s="90" t="s">
        <v>209</v>
      </c>
      <c r="D34" s="45">
        <v>25</v>
      </c>
      <c r="E34" s="28" t="s">
        <v>127</v>
      </c>
      <c r="F34" s="74">
        <f>G34/4</f>
        <v>28.75</v>
      </c>
      <c r="G34" s="27">
        <v>115</v>
      </c>
      <c r="H34" s="28" t="s">
        <v>85</v>
      </c>
      <c r="I34" s="73" t="s">
        <v>84</v>
      </c>
      <c r="J34" s="90" t="s">
        <v>38</v>
      </c>
      <c r="K34" s="75" t="s">
        <v>83</v>
      </c>
    </row>
    <row r="35" spans="1:11" ht="72.5" x14ac:dyDescent="0.35">
      <c r="A35" s="59" t="s">
        <v>31</v>
      </c>
      <c r="B35" s="93"/>
      <c r="C35" s="91"/>
      <c r="D35" s="61">
        <v>26</v>
      </c>
      <c r="E35" s="19" t="s">
        <v>33</v>
      </c>
      <c r="F35" s="19"/>
      <c r="G35" s="21"/>
      <c r="H35" s="19"/>
      <c r="I35" s="60" t="s">
        <v>30</v>
      </c>
      <c r="J35" s="91"/>
      <c r="K35" s="24" t="s">
        <v>32</v>
      </c>
    </row>
    <row r="36" spans="1:11" ht="29" x14ac:dyDescent="0.35">
      <c r="A36" s="36" t="s">
        <v>31</v>
      </c>
      <c r="B36" s="37" t="s">
        <v>35</v>
      </c>
      <c r="C36" s="66" t="s">
        <v>211</v>
      </c>
      <c r="D36" s="54">
        <f>296/7</f>
        <v>42.285714285714285</v>
      </c>
      <c r="E36" s="55" t="s">
        <v>76</v>
      </c>
      <c r="F36" s="55"/>
      <c r="G36" s="41"/>
      <c r="H36" s="42" t="s">
        <v>77</v>
      </c>
      <c r="I36" s="36" t="s">
        <v>75</v>
      </c>
      <c r="J36" s="55" t="s">
        <v>78</v>
      </c>
      <c r="K36" s="64" t="s">
        <v>210</v>
      </c>
    </row>
    <row r="37" spans="1:11" ht="29" x14ac:dyDescent="0.35">
      <c r="A37" s="25" t="s">
        <v>31</v>
      </c>
      <c r="B37" s="98" t="s">
        <v>35</v>
      </c>
      <c r="C37" s="92" t="s">
        <v>142</v>
      </c>
      <c r="D37" s="45">
        <f>300/7</f>
        <v>42.857142857142854</v>
      </c>
      <c r="E37" s="28" t="s">
        <v>79</v>
      </c>
      <c r="F37" s="28"/>
      <c r="G37" s="27"/>
      <c r="H37" s="28" t="s">
        <v>89</v>
      </c>
      <c r="I37" s="25" t="s">
        <v>75</v>
      </c>
      <c r="J37" s="90" t="s">
        <v>82</v>
      </c>
      <c r="K37" s="62" t="s">
        <v>80</v>
      </c>
    </row>
    <row r="38" spans="1:11" ht="29" x14ac:dyDescent="0.35">
      <c r="A38" s="31" t="s">
        <v>31</v>
      </c>
      <c r="B38" s="99"/>
      <c r="C38" s="101"/>
      <c r="D38" s="3">
        <f>136/3</f>
        <v>45.333333333333336</v>
      </c>
      <c r="E38" s="1" t="s">
        <v>86</v>
      </c>
      <c r="F38" s="1"/>
      <c r="G38" s="16"/>
      <c r="H38" s="1" t="s">
        <v>87</v>
      </c>
      <c r="I38" s="31" t="s">
        <v>88</v>
      </c>
      <c r="J38" s="112"/>
      <c r="K38" t="s">
        <v>90</v>
      </c>
    </row>
    <row r="39" spans="1:11" ht="116" x14ac:dyDescent="0.35">
      <c r="A39" s="32" t="s">
        <v>31</v>
      </c>
      <c r="B39" s="100"/>
      <c r="C39" s="93"/>
      <c r="D39" s="61">
        <f>101.3/2</f>
        <v>50.65</v>
      </c>
      <c r="E39" s="19" t="s">
        <v>128</v>
      </c>
      <c r="F39" s="63">
        <f>G39/2</f>
        <v>47.65</v>
      </c>
      <c r="G39" s="21">
        <f>88.5+6.8</f>
        <v>95.3</v>
      </c>
      <c r="H39" s="19" t="s">
        <v>110</v>
      </c>
      <c r="I39" s="32" t="s">
        <v>96</v>
      </c>
      <c r="J39" s="91"/>
      <c r="K39" s="60" t="s">
        <v>95</v>
      </c>
    </row>
    <row r="40" spans="1:11" ht="60" customHeight="1" x14ac:dyDescent="0.35">
      <c r="A40" s="94" t="s">
        <v>31</v>
      </c>
      <c r="B40" s="92" t="s">
        <v>35</v>
      </c>
      <c r="C40" s="90" t="s">
        <v>212</v>
      </c>
      <c r="D40" s="45">
        <f>137/3</f>
        <v>45.666666666666664</v>
      </c>
      <c r="E40" s="28" t="s">
        <v>91</v>
      </c>
      <c r="F40" s="28"/>
      <c r="G40" s="27"/>
      <c r="H40" s="28" t="s">
        <v>93</v>
      </c>
      <c r="I40" s="25" t="s">
        <v>88</v>
      </c>
      <c r="J40" s="90" t="s">
        <v>94</v>
      </c>
      <c r="K40" s="62" t="s">
        <v>92</v>
      </c>
    </row>
    <row r="41" spans="1:11" ht="60" customHeight="1" x14ac:dyDescent="0.35">
      <c r="A41" s="95"/>
      <c r="B41" s="93"/>
      <c r="C41" s="91"/>
      <c r="D41" s="61">
        <f>89/2</f>
        <v>44.5</v>
      </c>
      <c r="E41" s="19" t="s">
        <v>98</v>
      </c>
      <c r="F41" s="19"/>
      <c r="G41" s="21"/>
      <c r="H41" s="19" t="s">
        <v>99</v>
      </c>
      <c r="I41" s="59" t="s">
        <v>96</v>
      </c>
      <c r="J41" s="91"/>
      <c r="K41" s="60" t="s">
        <v>97</v>
      </c>
    </row>
    <row r="42" spans="1:11" ht="29" x14ac:dyDescent="0.35">
      <c r="A42" s="36" t="s">
        <v>31</v>
      </c>
      <c r="B42" s="37" t="s">
        <v>35</v>
      </c>
      <c r="C42" s="56" t="s">
        <v>213</v>
      </c>
      <c r="D42" s="54">
        <f>83/2</f>
        <v>41.5</v>
      </c>
      <c r="E42" s="55" t="s">
        <v>101</v>
      </c>
      <c r="F42" s="55"/>
      <c r="G42" s="41"/>
      <c r="H42" s="55" t="s">
        <v>102</v>
      </c>
      <c r="I42" s="36" t="s">
        <v>96</v>
      </c>
      <c r="J42" s="55" t="s">
        <v>103</v>
      </c>
      <c r="K42" s="43" t="s">
        <v>100</v>
      </c>
    </row>
    <row r="43" spans="1:11" ht="29" x14ac:dyDescent="0.35">
      <c r="A43" s="36" t="s">
        <v>31</v>
      </c>
      <c r="B43" s="37" t="s">
        <v>35</v>
      </c>
      <c r="C43" s="56" t="s">
        <v>214</v>
      </c>
      <c r="D43" s="54">
        <f>298/7</f>
        <v>42.571428571428569</v>
      </c>
      <c r="E43" s="55" t="s">
        <v>39</v>
      </c>
      <c r="F43" s="55"/>
      <c r="G43" s="41"/>
      <c r="H43" s="55"/>
      <c r="I43" s="64" t="s">
        <v>30</v>
      </c>
      <c r="J43" s="55" t="s">
        <v>36</v>
      </c>
      <c r="K43" s="43" t="s">
        <v>34</v>
      </c>
    </row>
    <row r="44" spans="1:11" s="87" customFormat="1" ht="43.5" x14ac:dyDescent="0.35">
      <c r="A44" s="80" t="s">
        <v>37</v>
      </c>
      <c r="B44" s="81" t="s">
        <v>7</v>
      </c>
      <c r="C44" s="82" t="s">
        <v>215</v>
      </c>
      <c r="D44" s="83">
        <v>42</v>
      </c>
      <c r="E44" s="84" t="s">
        <v>224</v>
      </c>
      <c r="F44" s="89"/>
      <c r="G44" s="85"/>
      <c r="H44" s="84" t="s">
        <v>225</v>
      </c>
      <c r="I44" s="80" t="s">
        <v>104</v>
      </c>
      <c r="J44" s="84" t="s">
        <v>226</v>
      </c>
      <c r="K44" s="86" t="s">
        <v>81</v>
      </c>
    </row>
    <row r="45" spans="1:11" ht="43.5" x14ac:dyDescent="0.35">
      <c r="A45" s="69" t="s">
        <v>37</v>
      </c>
      <c r="B45" s="37" t="s">
        <v>35</v>
      </c>
      <c r="C45" s="88" t="s">
        <v>227</v>
      </c>
      <c r="D45" s="54">
        <f>388/7</f>
        <v>55.428571428571431</v>
      </c>
      <c r="E45" s="55" t="s">
        <v>229</v>
      </c>
      <c r="F45" s="76">
        <f>G45/7</f>
        <v>51.451428571428572</v>
      </c>
      <c r="G45" s="77">
        <v>360.16</v>
      </c>
      <c r="H45" s="55" t="s">
        <v>228</v>
      </c>
      <c r="I45" s="69" t="s">
        <v>104</v>
      </c>
      <c r="J45" s="55" t="s">
        <v>230</v>
      </c>
      <c r="K45" s="71"/>
    </row>
    <row r="46" spans="1:11" ht="58" x14ac:dyDescent="0.35">
      <c r="A46" s="36" t="s">
        <v>37</v>
      </c>
      <c r="B46" s="37" t="s">
        <v>7</v>
      </c>
      <c r="C46" s="56" t="s">
        <v>216</v>
      </c>
      <c r="D46" s="54">
        <v>31</v>
      </c>
      <c r="E46" s="55" t="s">
        <v>106</v>
      </c>
      <c r="F46" s="55"/>
      <c r="G46" s="41"/>
      <c r="H46" s="55" t="s">
        <v>108</v>
      </c>
      <c r="I46" s="36" t="s">
        <v>107</v>
      </c>
      <c r="J46" s="55" t="s">
        <v>109</v>
      </c>
      <c r="K46" s="71" t="s">
        <v>105</v>
      </c>
    </row>
    <row r="47" spans="1:11" ht="72.5" x14ac:dyDescent="0.35">
      <c r="A47" s="36" t="s">
        <v>40</v>
      </c>
      <c r="B47" s="37" t="s">
        <v>7</v>
      </c>
      <c r="C47" s="56" t="s">
        <v>217</v>
      </c>
      <c r="D47" s="54">
        <v>26</v>
      </c>
      <c r="E47" s="55" t="s">
        <v>43</v>
      </c>
      <c r="F47" s="55"/>
      <c r="G47" s="41"/>
      <c r="H47" s="55"/>
      <c r="I47" s="64" t="s">
        <v>41</v>
      </c>
      <c r="J47" s="55" t="s">
        <v>42</v>
      </c>
      <c r="K47" s="43" t="s">
        <v>44</v>
      </c>
    </row>
    <row r="48" spans="1:11" ht="43.5" x14ac:dyDescent="0.35">
      <c r="A48" s="69" t="s">
        <v>40</v>
      </c>
      <c r="B48" s="37" t="s">
        <v>45</v>
      </c>
      <c r="C48" s="66" t="s">
        <v>218</v>
      </c>
      <c r="D48" s="54">
        <f>226/8</f>
        <v>28.25</v>
      </c>
      <c r="E48" s="55" t="s">
        <v>123</v>
      </c>
      <c r="F48" s="70">
        <f>G48/8</f>
        <v>27.675000000000001</v>
      </c>
      <c r="G48" s="41">
        <v>221.4</v>
      </c>
      <c r="H48" s="55" t="s">
        <v>111</v>
      </c>
      <c r="I48" s="69" t="s">
        <v>112</v>
      </c>
      <c r="J48" s="55" t="s">
        <v>114</v>
      </c>
      <c r="K48" s="71" t="s">
        <v>113</v>
      </c>
    </row>
    <row r="49" spans="1:11" ht="58" x14ac:dyDescent="0.35">
      <c r="A49" s="36" t="s">
        <v>47</v>
      </c>
      <c r="B49" s="37" t="s">
        <v>7</v>
      </c>
      <c r="C49" s="56" t="s">
        <v>219</v>
      </c>
      <c r="D49" s="54">
        <v>50</v>
      </c>
      <c r="E49" s="55" t="s">
        <v>48</v>
      </c>
      <c r="F49" s="55"/>
      <c r="G49" s="41"/>
      <c r="H49" s="55"/>
      <c r="I49" s="64" t="s">
        <v>49</v>
      </c>
      <c r="J49" s="55" t="s">
        <v>50</v>
      </c>
      <c r="K49" s="43" t="s">
        <v>46</v>
      </c>
    </row>
    <row r="50" spans="1:11" ht="30" customHeight="1" x14ac:dyDescent="0.35">
      <c r="A50" s="96" t="s">
        <v>47</v>
      </c>
      <c r="B50" s="92" t="s">
        <v>35</v>
      </c>
      <c r="C50" s="90" t="s">
        <v>220</v>
      </c>
      <c r="D50" s="45">
        <f>329/8</f>
        <v>41.125</v>
      </c>
      <c r="E50" s="28" t="s">
        <v>51</v>
      </c>
      <c r="F50" s="28"/>
      <c r="G50" s="27"/>
      <c r="H50" s="28"/>
      <c r="I50" s="62" t="s">
        <v>49</v>
      </c>
      <c r="J50" s="90" t="s">
        <v>55</v>
      </c>
      <c r="K50" s="62" t="s">
        <v>52</v>
      </c>
    </row>
    <row r="51" spans="1:11" x14ac:dyDescent="0.35">
      <c r="A51" s="97"/>
      <c r="B51" s="93"/>
      <c r="C51" s="91"/>
      <c r="D51" s="61">
        <f>136/3</f>
        <v>45.333333333333336</v>
      </c>
      <c r="E51" s="19" t="s">
        <v>223</v>
      </c>
      <c r="F51" s="79">
        <f>146/3</f>
        <v>48.666666666666664</v>
      </c>
      <c r="G51" s="78">
        <v>146</v>
      </c>
      <c r="H51" s="19" t="s">
        <v>222</v>
      </c>
      <c r="I51" s="60" t="s">
        <v>54</v>
      </c>
      <c r="J51" s="91"/>
      <c r="K51" s="60" t="s">
        <v>53</v>
      </c>
    </row>
    <row r="52" spans="1:11" x14ac:dyDescent="0.35">
      <c r="C52" s="44"/>
      <c r="D52" s="3"/>
      <c r="G52" s="4"/>
      <c r="J52" s="1"/>
    </row>
    <row r="53" spans="1:11" x14ac:dyDescent="0.35">
      <c r="D53" s="3"/>
      <c r="G53" s="4"/>
      <c r="J53" s="1"/>
    </row>
    <row r="54" spans="1:11" x14ac:dyDescent="0.35">
      <c r="D54" s="3"/>
      <c r="G54" s="4"/>
      <c r="J54" s="1"/>
    </row>
    <row r="55" spans="1:11" x14ac:dyDescent="0.35">
      <c r="D55" s="3"/>
      <c r="G55" s="4"/>
      <c r="J55" s="1"/>
    </row>
    <row r="56" spans="1:11" x14ac:dyDescent="0.35">
      <c r="D56" s="3"/>
      <c r="G56" s="4"/>
      <c r="J56" s="1"/>
    </row>
    <row r="57" spans="1:11" x14ac:dyDescent="0.35">
      <c r="D57" s="3"/>
      <c r="G57" s="4"/>
      <c r="J57" s="1"/>
    </row>
    <row r="58" spans="1:11" x14ac:dyDescent="0.35">
      <c r="D58" s="3"/>
      <c r="G58" s="4"/>
      <c r="J58" s="1"/>
    </row>
    <row r="59" spans="1:11" x14ac:dyDescent="0.35">
      <c r="D59" s="3"/>
      <c r="G59" s="4"/>
      <c r="J59" s="1"/>
    </row>
    <row r="60" spans="1:11" x14ac:dyDescent="0.35">
      <c r="D60" s="3"/>
      <c r="G60" s="4"/>
      <c r="J60" s="1"/>
    </row>
    <row r="61" spans="1:11" x14ac:dyDescent="0.35">
      <c r="D61" s="3"/>
      <c r="G61" s="4"/>
      <c r="J61" s="1"/>
    </row>
    <row r="62" spans="1:11" x14ac:dyDescent="0.35">
      <c r="D62" s="3"/>
      <c r="G62" s="4"/>
      <c r="J62" s="1"/>
    </row>
    <row r="63" spans="1:11" x14ac:dyDescent="0.35">
      <c r="D63" s="3"/>
      <c r="G63" s="4"/>
      <c r="J63" s="1"/>
    </row>
    <row r="64" spans="1:11" x14ac:dyDescent="0.35">
      <c r="D64" s="3"/>
      <c r="G64" s="4"/>
      <c r="J64" s="1"/>
    </row>
    <row r="65" spans="4:10" x14ac:dyDescent="0.35">
      <c r="D65" s="3"/>
      <c r="G65" s="4"/>
      <c r="J65" s="1"/>
    </row>
    <row r="66" spans="4:10" x14ac:dyDescent="0.35">
      <c r="D66" s="3"/>
      <c r="G66" s="4"/>
      <c r="J66" s="1"/>
    </row>
    <row r="67" spans="4:10" x14ac:dyDescent="0.35">
      <c r="D67" s="3"/>
      <c r="G67" s="4"/>
      <c r="J67" s="1"/>
    </row>
    <row r="68" spans="4:10" x14ac:dyDescent="0.35">
      <c r="D68" s="3"/>
      <c r="G68" s="4"/>
      <c r="J68" s="1"/>
    </row>
    <row r="69" spans="4:10" x14ac:dyDescent="0.35">
      <c r="D69" s="3"/>
      <c r="G69" s="4"/>
      <c r="J69" s="1"/>
    </row>
    <row r="70" spans="4:10" x14ac:dyDescent="0.35">
      <c r="D70" s="3"/>
      <c r="G70" s="4"/>
    </row>
    <row r="71" spans="4:10" x14ac:dyDescent="0.35">
      <c r="D71" s="3"/>
      <c r="G71" s="4"/>
    </row>
    <row r="72" spans="4:10" x14ac:dyDescent="0.35">
      <c r="D72" s="3"/>
      <c r="G72" s="4"/>
    </row>
    <row r="73" spans="4:10" x14ac:dyDescent="0.35">
      <c r="D73" s="3"/>
      <c r="G73" s="4"/>
    </row>
    <row r="74" spans="4:10" x14ac:dyDescent="0.35">
      <c r="D74" s="3"/>
      <c r="G74" s="4"/>
    </row>
    <row r="75" spans="4:10" x14ac:dyDescent="0.35">
      <c r="D75" s="3"/>
      <c r="G75" s="4"/>
    </row>
    <row r="76" spans="4:10" x14ac:dyDescent="0.35">
      <c r="D76" s="3"/>
      <c r="G76" s="4"/>
    </row>
    <row r="77" spans="4:10" x14ac:dyDescent="0.35">
      <c r="D77" s="3"/>
      <c r="G77" s="4"/>
    </row>
    <row r="78" spans="4:10" x14ac:dyDescent="0.35">
      <c r="D78" s="3"/>
      <c r="G78" s="4"/>
    </row>
    <row r="79" spans="4:10" x14ac:dyDescent="0.35">
      <c r="D79" s="3"/>
      <c r="G79" s="4"/>
    </row>
  </sheetData>
  <autoFilter ref="A4:K51" xr:uid="{503A35A7-452A-4F65-BCAD-63342F884FAD}"/>
  <mergeCells count="42">
    <mergeCell ref="J50:J51"/>
    <mergeCell ref="J23:J24"/>
    <mergeCell ref="J32:J33"/>
    <mergeCell ref="J34:J35"/>
    <mergeCell ref="J37:J39"/>
    <mergeCell ref="J40:J41"/>
    <mergeCell ref="J20:J21"/>
    <mergeCell ref="J7:J9"/>
    <mergeCell ref="H8:H9"/>
    <mergeCell ref="D7:D9"/>
    <mergeCell ref="C7:C9"/>
    <mergeCell ref="E7:E8"/>
    <mergeCell ref="J12:J18"/>
    <mergeCell ref="F3:G3"/>
    <mergeCell ref="H5:H6"/>
    <mergeCell ref="D5:D6"/>
    <mergeCell ref="J5:J6"/>
    <mergeCell ref="B17:B18"/>
    <mergeCell ref="A12:A16"/>
    <mergeCell ref="B12:B16"/>
    <mergeCell ref="B7:B9"/>
    <mergeCell ref="C5:C6"/>
    <mergeCell ref="A5:A6"/>
    <mergeCell ref="B5:B6"/>
    <mergeCell ref="C12:C18"/>
    <mergeCell ref="B20:B21"/>
    <mergeCell ref="B23:B24"/>
    <mergeCell ref="C23:C24"/>
    <mergeCell ref="C32:C33"/>
    <mergeCell ref="B32:B33"/>
    <mergeCell ref="C20:C21"/>
    <mergeCell ref="A32:A33"/>
    <mergeCell ref="C34:C35"/>
    <mergeCell ref="B34:B35"/>
    <mergeCell ref="B37:B39"/>
    <mergeCell ref="C37:C39"/>
    <mergeCell ref="C40:C41"/>
    <mergeCell ref="B40:B41"/>
    <mergeCell ref="A40:A41"/>
    <mergeCell ref="C50:C51"/>
    <mergeCell ref="B50:B51"/>
    <mergeCell ref="A50:A51"/>
  </mergeCells>
  <hyperlinks>
    <hyperlink ref="K5" r:id="rId1" xr:uid="{DA97CDFF-DDA3-453A-9ED8-5EABECBF21A7}"/>
    <hyperlink ref="K26" r:id="rId2" xr:uid="{0A89A2A4-A36A-409E-AA1D-7596DC6C1FC7}"/>
    <hyperlink ref="K27" r:id="rId3" xr:uid="{F3ACDFF7-3B34-4598-B115-79D7E1B5B201}"/>
    <hyperlink ref="K47" r:id="rId4" xr:uid="{4946636A-C277-4963-A694-80DFD76B9AA0}"/>
    <hyperlink ref="K23" r:id="rId5" xr:uid="{106FD23B-6184-4DCC-8675-C3BB9016DD09}"/>
    <hyperlink ref="K24" r:id="rId6" xr:uid="{57CF4E4C-3E17-4C5A-9893-E0B0D6B584B5}"/>
    <hyperlink ref="K25" r:id="rId7" display="https://www.airbnb.de/rooms/53122588?location=Belgrade&amp;check_in=2022-12-02&amp;check_out=2022-12-09&amp;federated_search_id=4ac7bdd6-483d-4eb5-9b75-889675f019b1&amp;source_impression_id=p3_1660418314_dk3jS%2F62Web5jRkX" xr:uid="{5325C89B-F273-4084-B41B-4FFFC3C373C6}"/>
    <hyperlink ref="K31" r:id="rId8" xr:uid="{B966A082-759D-4B63-9DEA-51F09BCEDCB6}"/>
    <hyperlink ref="K33" r:id="rId9" display="https://www.airbnb.de/rooms/643858275956354927?adults=2&amp;location=Budapest%2C%20Inner%20City%2C%20Hungary&amp;check_in=2022-11-25&amp;check_out=2022-12-02&amp;federated_search_id=1e0bfb9b-a642-4a65-975a-371d2fc4cdde&amp;source_impression_id=p3_1660134337_Jg7lgcuf6q2hncSA&amp;guests=1" xr:uid="{4B65D481-C1B0-4509-AD16-B5A028DF908E}"/>
    <hyperlink ref="K28" r:id="rId10" display="https://www.airbnb.de/rooms/30986422?location=Budapest&amp;check_in=2022-11-25&amp;check_out=2022-12-02&amp;federated_search_id=1763b91f-5a05-41a3-a511-cfdf8d796f95&amp;source_impression_id=p3_1660420662_R2QsODF9ZeyZvDcE" xr:uid="{FCF376F9-518B-4A3B-BDE9-01EB5DABEE3C}"/>
    <hyperlink ref="K35" r:id="rId11" xr:uid="{30A71A43-0866-4B32-8CAC-5C8E83C6AF8B}"/>
    <hyperlink ref="K34" r:id="rId12" xr:uid="{EDDC6448-DA9A-4D12-9F4E-AE928EE27975}"/>
    <hyperlink ref="K43" r:id="rId13" display="https://www.booking.com/hotel/sk/possonium-hostel-bratislava.de.html?aid=304142&amp;label=gen173nr-1DCAEoggI46AdIM1gEaDuIAQGYAQe4ARfIAQzYAQPoAQH4AQOIAgGoAgO4At6Wy5cGwAIB0gIkZDY0MTNkYTMtNDYxMC00YjNmLTk1NmQtNTJmMGZlMjEwMzA42AIE4AIB&amp;sid=153fc11f971a98ff2deebfdea109c01a&amp;all_sr_blocks=3724880" xr:uid="{3A440B05-00D0-4551-A8AE-87A18E040034}"/>
    <hyperlink ref="K44" r:id="rId14" display="https://www.airbnb.de/rooms/48091016?adults=2&amp;location=Wien&amp;check_in=2022-11-12&amp;check_out=2022-11-19&amp;federated_search_id=7107ac21-c3aa-45e9-9e61-b8abbf8e5ea3&amp;source_impression_id=p3_1660543492_xqGYU%2BdrQiOwBD%2B0" xr:uid="{CBE722C0-B0D0-4EBF-85EB-05350CAF6399}"/>
    <hyperlink ref="K46" r:id="rId15" display="https://www.airbnb.de/rooms/29826429?adults=2&amp;location=Wien&amp;check_in=2022-11-13&amp;check_out=2022-11-19&amp;federated_search_id=b11beba2-2bd6-4756-a03c-43db13b319dd&amp;source_impression_id=p3_1660223068_ucT%2BXuN%2BdsM6h5Oe&amp;guests=1" xr:uid="{5F5E6CF2-ECCA-4A06-BBA5-F164C4461CED}"/>
    <hyperlink ref="K48" r:id="rId16" location="list" display="https://hotel.check24.de/search/Plus Prague Hostel-9522725/2022-11-04/2022-11-12/%5BA%7CA%5D/hotel.html?dynamicFilters=filters%255Bratings%255D%3D7%26filters%255Bprice%255D%3D0%252C40%26filters%255Bhotelfacilities%255D%3Dfree_hotel_wifi%26filters%255Bflex%255D%3Dfree_cancelable - list" xr:uid="{901A5611-7B39-43C4-A5DC-7749CEBDEBAF}"/>
    <hyperlink ref="K32" r:id="rId17" xr:uid="{7B169233-13FC-4BA3-9311-9DFD58983C11}"/>
    <hyperlink ref="K30" r:id="rId18" display="https://hotel.check24.de/search/Dean's College Hotel-21006160/2022-11-25/2022-12-02/%5BA%7CA%5D/hotel.html?reason=private&amp;sortBy=price_asc&amp;dynamicFilters=filters%255Bflex%255D%3Dfree_cancelable%26filters%255Bhotelfacilities%255D%3Dfree_hotel_wifi%26filters%255Bratings%255D%3D7%26filters%255Broomfacilities%255D%3Dbathroom&amp;refLocationId=50488&amp;oS=716&amp;oP=232" xr:uid="{1ECE9BF8-5824-4A21-B1C2-6DC5731C2004}"/>
    <hyperlink ref="K16" r:id="rId19" display="https://hotel.check24.de/search/Han Hotel-7930202/2022-12-21/2023-01-04/%5BA%7CA%5D/hotel.html?reason=private&amp;sortBy=price_asc&amp;dynamicFilters=filters%255Broomfacilities%255D%3Dbathroom%252Ckitchen%26filters%255Bratings%255D%3D7%26filters%255Bhotelfacilities%255D%3Dfree_hotel_wifi%26filters%255Bflex%255D%3Dfree_cancelable&amp;refLocationId=11253&amp;oS=24&amp;oP=331" xr:uid="{8F8C1D84-4A9F-4310-88AA-B8E2592BC0A2}"/>
    <hyperlink ref="K12" r:id="rId20" display="https://hotel.check24.de/search/Han Hotel-7930202/2022-12-21/2022-12-28/%5BA%7CA%5D/hotel.html?reason=private&amp;sortBy=price_asc&amp;dynamicFilters=filters%255Broomfacilities%255D%3Dbathroom%252Ckitchen%26filters%255Bratings%255D%3D7%26filters%255Bhotelfacilities%255D%3Dfree_hotel_wifi%26filters%255Bflex%255D%3Dfree_cancelable&amp;refLocationId=11253&amp;oS=24&amp;oP=331" xr:uid="{2F049EB6-BCAD-4CAD-B86F-7764FA5C23E0}"/>
    <hyperlink ref="K7" r:id="rId21" display="https://www.airbnb.de/rooms/45896944?adults=2&amp;location=Istanbul%2C%20T%C3%BCrkei&amp;check_in=2022-12-31&amp;check_out=2023-01-07&amp;federated_search_id=fe74f262-962e-487e-b527-ef7338585b0b&amp;source_impression_id=p3_1660978278_oqH2SrpuKnByagw%2F" xr:uid="{047007B6-9D70-48DB-99B6-726B480BAA23}"/>
    <hyperlink ref="K8" r:id="rId22" display="https://www.airbnb.de/rooms/45896944?adults=2&amp;location=Istanbul%2C%20T%C3%BCrkei&amp;check_in=2022-12-24&amp;check_out=2022-12-31&amp;federated_search_id=fe74f262-962e-487e-b527-ef7338585b0b&amp;source_impression_id=p3_1660978278_oqH2SrpuKnByagw%2F&amp;translate_ugc=true&amp;guests=1" xr:uid="{1F8A0606-0DD6-42F4-8843-42079F5DD899}"/>
    <hyperlink ref="K20" r:id="rId23" location="list" display="https://hotel.check24.de/search/Marpalace Hotel-10046863/2022-12-31/2023-01-07/%5BA%7CA%5D/hotel.html?dynamicFilters=filters%255Broomfacilities%255D%3Dbathroom%26filters%255Bhotelfacilities%255D%3Dfree_hotel_wifi%26filters%255Bflex%255D%3Dfree_cancelable%26filters%255Bratings%255D%3D7%26filters%255Bprice%255D%3D0%252C40 - list" xr:uid="{E9FB72A8-972A-4DB0-90EF-9F3EFA30BB42}"/>
    <hyperlink ref="K21" r:id="rId24" display="https://hotel.check24.de/search/Marpalace Hotel-10046863/2022-12-31/2023-01-01/%5BA%7CA%5D/hotel.html?dynamicFilters=filters%255Broomfacilities%255D%3Dbathroom%26filters%255Bhotelfacilities%255D%3Dfree_hotel_wifi%26filters%255Bflex%255D%3Dfree_cancelable%26filters%255Bratings%255D%3D7%26filters%255Bprice%255D%3D0%252C40&amp;reason=private" xr:uid="{4B1836F4-0636-4AB1-90E5-F8DA4A108B3D}"/>
    <hyperlink ref="K15" r:id="rId25" display="https://hotel.check24.de/search/Han Hotel-7930202/2023-01-01/2023-01-08/%5BA%7CA%5D/hotel.html?promotionHotelId=7864134&amp;promotionType=hotelDirectSearch&amp;reason=private&amp;dynamicFilters=filters%255Bprice%255D%3D0%252C40%26filters%255Bratings%255D%3D7%26filters%255Bflex%255D%3Dfree_cancelable%26filters%255Bhotelfacilities%255D%3Dfree_hotel_wifi%26filters%255Broomfacilities%255D%3Dbathroom&amp;refLocationId=11253&amp;oS=24&amp;oP=331" xr:uid="{3EA56DA1-C8BD-49FB-9CDF-DBC2E505C328}"/>
    <hyperlink ref="K9" r:id="rId26" display="https://www.airbnb.de/rooms/45896944?adults=2&amp;location=Istanbul%2C%20T%C3%BCrkei&amp;federated_search_id=fe74f262-962e-487e-b527-ef7338585b0b&amp;source_impression_id=p3_1660978278_oqH2SrpuKnByagw%2F&amp;translate_ugc=true&amp;guests=1&amp;check_in=2022-12-24&amp;check_out=2023-01-01" xr:uid="{1A03CAAF-FCC6-4715-BE37-CEBDAB32D6C4}"/>
    <hyperlink ref="K13" r:id="rId27" display="https://hotel.check24.de/search/Han Hotel-7930202/2022-12-31/2023-01-07/%5BA%7CA%5D/hotel.html?promotionHotelId=7864134&amp;promotionType=hotelDirectSearch&amp;reason=private&amp;dynamicFilters=filters%255Bprice%255D%3D0%252C40%26filters%255Bratings%255D%3D7%26filters%255Bflex%255D%3Dfree_cancelable%26filters%255Bhotelfacilities%255D%3Dfree_hotel_wifi%26filters%255Broomfacilities%255D%3Dbathroom&amp;refLocationId=11253&amp;oS=24&amp;oP=331" xr:uid="{83FC8768-7E6E-4983-B3F9-65CFD1B6BA7C}"/>
    <hyperlink ref="K14" r:id="rId28" display="https://hotel.check24.de/search/Han Hotel-7930202/2022-12-31/2023-01-07/%5BA%7CA%5D/hotel.html?promotionHotelId=7864134&amp;promotionType=hotelDirectSearch&amp;reason=private&amp;dynamicFilters=filters%255Bprice%255D%3D0%252C40%26filters%255Bratings%255D%3D7%26filters%255Bflex%255D%3Dfree_cancelable%26filters%255Bhotelfacilities%255D%3Dfree_hotel_wifi%26filters%255Broomfacilities%255D%3Dbathroom&amp;refLocationId=11253&amp;oS=24&amp;oP=331" xr:uid="{D224CB65-1983-4BD6-8695-F0CB68E4237C}"/>
    <hyperlink ref="K11" r:id="rId29" display="https://www.airbnb.de/rooms/46723372?adults=2&amp;location=Istanbul%2C%20T%C3%BCrkei&amp;check_in=2022-12-24&amp;check_out=2023-01-02&amp;federated_search_id=cd1f8a02-f4c6-4dac-9e93-0527b929a371&amp;source_impression_id=p3_1661068642_xkTamzboe%2BwMMvKK&amp;guests=1" xr:uid="{14DB333C-27B2-44B5-8D60-AB01B0781EBF}"/>
    <hyperlink ref="K10" r:id="rId30" display="https://www.airbnb.de/rooms/47778219?adults=2&amp;location=Milda%20Suiten%20Istanbul&amp;check_in=2022-12-24&amp;check_out=2023-01-02&amp;federated_search_id=585ac056-d2d3-4c56-9bad-c82f2926e3bb&amp;source_impression_id=p3_1661239384_VS6rbipDubalcTt4" xr:uid="{99BBD840-FA4D-4FEB-B3D7-D26D108CB7B0}"/>
    <hyperlink ref="K49" r:id="rId31" xr:uid="{20478F79-178E-4D20-A62C-0E51013102C6}"/>
  </hyperlinks>
  <pageMargins left="0.7" right="0.7" top="0.78740157499999996" bottom="0.78740157499999996" header="0.3" footer="0.3"/>
  <pageSetup paperSize="9" orientation="portrait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Unterkünfte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Xavier</dc:creator>
  <cp:lastModifiedBy>Karina</cp:lastModifiedBy>
  <dcterms:created xsi:type="dcterms:W3CDTF">2022-08-10T06:37:47Z</dcterms:created>
  <dcterms:modified xsi:type="dcterms:W3CDTF">2022-12-15T09:15:34Z</dcterms:modified>
</cp:coreProperties>
</file>